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65461" windowWidth="13740" windowHeight="10410" activeTab="1"/>
  </bookViews>
  <sheets>
    <sheet name="Database" sheetId="1" r:id="rId1"/>
    <sheet name="Pivots" sheetId="2" r:id="rId2"/>
  </sheets>
  <definedNames/>
  <calcPr fullCalcOnLoad="1"/>
  <pivotCaches>
    <pivotCache cacheId="3" r:id="rId3"/>
  </pivotCaches>
</workbook>
</file>

<file path=xl/sharedStrings.xml><?xml version="1.0" encoding="utf-8"?>
<sst xmlns="http://schemas.openxmlformats.org/spreadsheetml/2006/main" count="1779" uniqueCount="1040">
  <si>
    <t>Government will ensure direct contact with persons from NGOs and make data available on the contact persons website</t>
  </si>
  <si>
    <t>Improving interconnection a-government systems with a more personal and less formal approach to citizens</t>
  </si>
  <si>
    <t>Public review, public consultation for all important decisions</t>
  </si>
  <si>
    <t>The government will develop a ten government-government platform to respond to the major needs of the public</t>
  </si>
  <si>
    <t xml:space="preserve">National Council of the Slovak Republic is required to deal with a petition signed by more than 100,000 people. </t>
  </si>
  <si>
    <t xml:space="preserve">Council of the Government will regularly evaluate the openness and transparency of executive bodies of the government </t>
  </si>
  <si>
    <t>Web Application for the EU Structural Funds, EEA Financial Mechanism, Norwegian Financial Mechanism, Swiss Financial Mechanism and Other Ministry Grant Schemes</t>
  </si>
  <si>
    <t>Corruption Whistleblowers</t>
  </si>
  <si>
    <t>Adopt legislative to protect whistleblowers and eliminate corruption</t>
  </si>
  <si>
    <t>Bill to strengthen the legal principle of legal assurance of citizens</t>
  </si>
  <si>
    <t>Information Technologies at the Service of Health Management: HEALTH-Health</t>
  </si>
  <si>
    <t>Introduction of information and communication technologies, especially to maintain dialogue between state and institutions and social society by exploiting interactive cooperation methods and potential social networks</t>
  </si>
  <si>
    <t>http://www.opengovpartnership.org/countries/south-Africa</t>
  </si>
  <si>
    <t>Business licensing through an e-register of licenses that would establish a public-private partnership for keeping and updating such register</t>
  </si>
  <si>
    <t>Adoption of Law on Civil Servants and State Employees to advance public sector integrity plans</t>
  </si>
  <si>
    <t>Strategic framework for corporate social responsibility</t>
  </si>
  <si>
    <t>Public consultations to engage the public in the deicision-making process</t>
  </si>
  <si>
    <t>Establish contracting authority designated to carry out public procurements for the needs of the state authorities and public services</t>
  </si>
  <si>
    <t>Ministry of Finance will prepare an Action Plan for the Regulatory Guillotine recommendations</t>
  </si>
  <si>
    <t>Code of Ethics to promote the ethical standards and rules of condct of civil servatns in preforming their tasks</t>
  </si>
  <si>
    <t>Provide support os social players and estalish networks</t>
  </si>
  <si>
    <t>Government to invest in efforts to have the administration clearly communicate with the public</t>
  </si>
  <si>
    <t>National Police will put forth more efforts to combat against all discrimination</t>
  </si>
  <si>
    <t>Advance E-governmental portal to improve the e-government portal and create more complex electronic services for citizens</t>
  </si>
  <si>
    <t>Adoption of Law on Public Procurement for improving the procedures for corruption reporting</t>
  </si>
  <si>
    <t>Implement activities to enhance the business environment</t>
  </si>
  <si>
    <t>Increase awareness of public officials and civil servatn on conflict of interest</t>
  </si>
  <si>
    <t>Government to increase promotion of media freedomes and prevent crimes against journalists</t>
  </si>
  <si>
    <t>Government to open online platforms to allow citizens to create and sign electronic petitions</t>
  </si>
  <si>
    <t>Define training modules in the area of public procurement and focus on raising transparency awareness in pubic procurement</t>
  </si>
  <si>
    <t>Regional government communication forum in South East Europe to develop capacity of government official for public relations</t>
  </si>
  <si>
    <t>Government will adopt text of new Law on Free Access to Information to increase possibilities for detection of corruption cases</t>
  </si>
  <si>
    <t>Increase transparency with public funds by amending the Organic budget law</t>
  </si>
  <si>
    <t>Improvement of concessions and development of the public-private partnership model including regulation to address the needs to govern the functioning of the register of contracts, provide detailed explanation of procuedures for contract submission and disclosure of data</t>
  </si>
  <si>
    <t>Special Law on persons who report corruption for better protections</t>
  </si>
  <si>
    <t>Government will define clear and objective criteria and carry out the procedures for enablishing particiaption of NGOs  and increase transparency</t>
  </si>
  <si>
    <t>Design for a project of assistance which would consolidate public procurements or implementation of the public procurement by another contracting authority, as well as a solution for development of the technical specification of electronic public procurement system</t>
  </si>
  <si>
    <t>To ensure full implementation of the Regulatory Impact Analysis by training civil servants and applying the Regulatory Impact Assessment in the process of preparation of the Work Programme of the Government; including economic impact of laws, environmental impact assessment, social standing of citizen, gender equality</t>
  </si>
  <si>
    <t>Department of Inspection Oversight and Misdeameanour Procedure develops a semi-annual report on ordinances for demolition</t>
  </si>
  <si>
    <t>http://www.opengovpartnership.org/commitments/dialogue-public-policies</t>
  </si>
  <si>
    <t>http://www.opengovpartnership.org/countries/montenegro</t>
  </si>
  <si>
    <t>Contracting authority to carry out public procurments for the needs of the stat authorities and public service</t>
  </si>
  <si>
    <t>Foreign employment to be made more transparent and simple</t>
  </si>
  <si>
    <t>Achieve objectives aimed at improving the system for employment, bonuses and promotion in the public sector, by adopting objective criteria and advance methods for testing candidates</t>
  </si>
  <si>
    <t>Government will organize workshops on corporate social responsibility aimed at stregthening capacity of the business sector to adopt and apply corporate social responsibility concept in own practices</t>
  </si>
  <si>
    <t>"Easier access to institutions" with direct contact between citizens and government for better quality of information</t>
  </si>
  <si>
    <t>http://www.opengovpartnership.org/commitments/open-data-portal-%E2%80%93-datagovsk-0</t>
  </si>
  <si>
    <t>The Government Office will develop common standards and a plan for progressive disclosure of existing data and metadata for the public administration bodies and will publish the data at the data.gov.sk</t>
  </si>
  <si>
    <t>http://www.opengovpartnership.org/commitments/dialogue-public-policies-0</t>
  </si>
  <si>
    <t>Bill that brings principles of legal assurance to citizens, participation of the public in the legislative process</t>
  </si>
  <si>
    <t>http://www.opengovpartnership.org/commitments/openness-barometer</t>
  </si>
  <si>
    <t>http://www.opengovpartnership.org/commitments/council-government-slovak-republic-transparency-and-open-governance</t>
  </si>
  <si>
    <t>Permanent dialogue with civil society on topics such as transparency and open governance</t>
  </si>
  <si>
    <t>http://www.opengovpartnership.org/commitments/web-application-eu-structural-funds-eea-financial-mechanism-norwegian-financial-mechan-0</t>
  </si>
  <si>
    <t>Web application to cover many grant mechanisms</t>
  </si>
  <si>
    <t>Take all the necessary measures to promote good governance and better public services</t>
  </si>
  <si>
    <t>http://www.opengovpartnership.org/commitments/implementation-e-government-technologies-and-promotion-electronic-democracy</t>
  </si>
  <si>
    <t>Accomplish prior tasked aimed at increasing cooperation between government institutions and the public in making and implementing government decisions, providing access to public information and using effective instruments against corruption, improving government efficiency</t>
  </si>
  <si>
    <t>http://www.opengovpartnership.org/commitments/corruption-whistleblowers</t>
  </si>
  <si>
    <t>http://www.opengovpartnership.org/commitments/working-group-implementation-action-plan</t>
  </si>
  <si>
    <t>Working Group for the Implementation of the Action Plan to monitor and coordinate fulfillment of particular areas in the field of open governance</t>
  </si>
  <si>
    <t>http://www.opengovpartnership.org/commitments/collective-electronic-petition</t>
  </si>
  <si>
    <t>Transparency of the government decision-making process will be extended to the local level</t>
  </si>
  <si>
    <t>Draft the Law on public sector information re-use to facilitate the use and re-use of public information, elaborate open data standards, increase public data and encourage use and development of applications based on open data</t>
  </si>
  <si>
    <t>Online declaration submissiong system to allow for greater transparency of the public officials' income and to increase their accountability</t>
  </si>
  <si>
    <t>Government to introduce relevant interactive platforms as a new mechanism of joint partnership between the state and social society</t>
  </si>
  <si>
    <t>http://www.opengovpartnership.org/commitments/engagement-public-formulation-and-implementation-state-and-regional-policies-4</t>
  </si>
  <si>
    <t>http://www.opengovpartnership.org/commitments/ensuring-access-public-information-6</t>
  </si>
  <si>
    <t>Preventing and Combating Corruption</t>
  </si>
  <si>
    <t>http://www.opengovpartnership.org/commitments/preventing-and-combating-corruption-0</t>
  </si>
  <si>
    <t>Take all necessary measures to prevent and combat corruption</t>
  </si>
  <si>
    <t>http://www.opengovpartnership.org/commitments/promotion-good-governance-improvement-administrative-services</t>
  </si>
  <si>
    <t>Government will utilize modern technology to digitze public services and deliver on-line services</t>
  </si>
  <si>
    <t>Online petition portal to facilitate the petitions process and petitioners will have access to information regarding the status of their petition and people inc harge of answering to it</t>
  </si>
  <si>
    <t>Implementation of an e-justice system will ensure an efficient and functional use of the judicial information system</t>
  </si>
  <si>
    <t>Public administration authorities to present online on the social media networks to improve communication between government and citizens</t>
  </si>
  <si>
    <t>Increase of public spending transparency to contribute to efficient management of public resources</t>
  </si>
  <si>
    <t>Increased transparency of public procurement will lead to better management of public resources</t>
  </si>
  <si>
    <t>Public access to information and increasing transparency are the founding principles of an open government</t>
  </si>
  <si>
    <t>ICT infrastracture enhancement in Public Administration to encourage open data</t>
  </si>
  <si>
    <t>Minitry of Territorial Cohesion of an information ssytem will set up an information system on the status of actions falling under the unitary regionall planning</t>
  </si>
  <si>
    <t>Decree that confirms the commitment to cost measurement reduction by consultation with citizens and businesses up until 2015</t>
  </si>
  <si>
    <t>Launch of the "How to…" Initiative that promotes transparency on PA's website regarding all information on service provision and administrative procedures</t>
  </si>
  <si>
    <t>Realized and administered by CIVIT in cooperation with DIGIT PA; contains PA's performance plans and reports and makes information available as regards administrations strategic and operational objectives</t>
  </si>
  <si>
    <t>Approval of more efficient regulatory framework to prevent and fight against corruption within PA</t>
  </si>
  <si>
    <t>Government to establish a central headquarters for improving Government service to the public</t>
  </si>
  <si>
    <t>Government will measure the level of Government service and publicize a government service report to promote accountability</t>
  </si>
  <si>
    <t xml:space="preserve">Online catalog </t>
  </si>
  <si>
    <t>Developed work plans will be publicized on the Prime Minister's Office Internet Site</t>
  </si>
  <si>
    <t>Establish a central government phone support system that provides information about Government services</t>
  </si>
  <si>
    <t>Finance Ministry publishing budget details in Excel files and creating an Open Budget Website</t>
  </si>
  <si>
    <t>Steering committee for improving business processes which will review inter-office processes and render them more efficient</t>
  </si>
  <si>
    <t>Improvements in coordination and cooperation among Government information systems</t>
  </si>
  <si>
    <t>Enhance and support open data nationally and locally</t>
  </si>
  <si>
    <t>Set up an Agency for State Purchases and Contracts</t>
  </si>
  <si>
    <t>http://www.opengovpartnership.org/commitments/agency-state-purchases-and-contracts</t>
  </si>
  <si>
    <t>Top acknowledgement at national level for Public Institutions that distinguish them self in transparency</t>
  </si>
  <si>
    <t>http://www.opengovpartnership.org/commitments/national-award-transparency</t>
  </si>
  <si>
    <t>Application system for ordinary Passports at the Consular Offices of the Republic</t>
  </si>
  <si>
    <t>http://www.opengovpartnership.org/commitments/procedures-and-services-uruguayans-abroad</t>
  </si>
  <si>
    <t>Publicize initiatives regarding government information and simplify policy requests; freedomr of information website</t>
  </si>
  <si>
    <t>Government will procide personal online services for citizens</t>
  </si>
  <si>
    <t>Government to set up a cross-sector forum to provide consultation on Open Government issues</t>
  </si>
  <si>
    <t>Government to widen publi exposure to the processes of policy planning and invite the public to respond to key issues</t>
  </si>
  <si>
    <t>Government to publicize information and datases that are important for the public</t>
  </si>
  <si>
    <t>Complete and organize a guide of all Procedures and information of the Uruguayan state</t>
  </si>
  <si>
    <t>http://www.opengovpartnership.org/commitments/uruguayan-state-portal</t>
  </si>
  <si>
    <t xml:space="preserve">Mechanism of technical and financial help </t>
  </si>
  <si>
    <t>http://www.opengovpartnership.org/commitments/citizen-e-funds</t>
  </si>
  <si>
    <t>Professional system for recruitment and selection of best suited candidates to work with the State</t>
  </si>
  <si>
    <t>http://www.opengovpartnership.org/commitments/uruguay-competes-uruguay-concursa</t>
  </si>
  <si>
    <t>The Public Information Access Unit is establishing the goal to develop a set of actions to inform and train stakeholders on the access to the Public Information Act</t>
  </si>
  <si>
    <t>http://www.opengovpartnership.org/commitments/strengthen-transparency-culture</t>
  </si>
  <si>
    <t>Electronic Records across all Central Administration</t>
  </si>
  <si>
    <t>http://www.opengovpartnership.org/commitments/establish-system-electronic-records</t>
  </si>
  <si>
    <t>Encourage disclosure of public data and a campaign of public awareness</t>
  </si>
  <si>
    <t>http://www.opengovpartnership.org/commitments/open-government-data</t>
  </si>
  <si>
    <t>Substitution of paper documentation with electronic documentation</t>
  </si>
  <si>
    <t>http://www.opengovpartnership.org/commitments/electronic-fiscal-receipt</t>
  </si>
  <si>
    <t>Online Procedures and Services</t>
  </si>
  <si>
    <t>Increase availability of Procedures of electronic means</t>
  </si>
  <si>
    <t>http://www.opengovpartnership.org/commitments/online-procedures-and-services</t>
  </si>
  <si>
    <t>E-Participation by the Citizenship</t>
  </si>
  <si>
    <t>Encourage the Organizations of the Central Administration to establish standards and models for participation and integration of citizenship through E-Channels</t>
  </si>
  <si>
    <t>http://www.opengovpartnership.org/commitments/e-participation-citizenship</t>
  </si>
  <si>
    <t>Optimization of the State resources through the development of a National Public Software</t>
  </si>
  <si>
    <t>http://www.opengovpartnership.org/commitments/national-public-software</t>
  </si>
  <si>
    <t>System of planning, information and management allowing for the introduction of efficiency and effectiveness of economic and material resources</t>
  </si>
  <si>
    <t>http://www.opengovpartnership.org/commitments/grp</t>
  </si>
  <si>
    <t>Government will favor the creation of companies in a short period of time by promoting network of centers to advise enterprises</t>
  </si>
  <si>
    <t>http://www.opengovpartnership.org/commitments/speeding-procedures-create-new-enterprises</t>
  </si>
  <si>
    <t>E-Justice Administration</t>
  </si>
  <si>
    <t>Governmental agency dedicated to justice information sharing among public administration</t>
  </si>
  <si>
    <t>http://www.opengovpartnership.org/commitments/e-justice-administration</t>
  </si>
  <si>
    <t>Expansion of strengthen transparency in public activity, recognize and guarantee access to information and establish the good governance obligations to be met by public officials</t>
  </si>
  <si>
    <t>http://www.opengovpartnership.org/commitments/transparency-access-public-information-and-good-governance-act</t>
  </si>
  <si>
    <t>Promoting Social Networks to Facilitate Citizen Participation</t>
  </si>
  <si>
    <t>Developing an initiative to report information related to drug trafficking</t>
  </si>
  <si>
    <t>http://www.opengovpartnership.org/commitments/promoting-social-networks-facilitate-citizen-participation</t>
  </si>
  <si>
    <t>First phase of technological platform will be launched and have digital medical records</t>
  </si>
  <si>
    <t>http://www.opengovpartnership.org/commitments/information-technologies-service-health-management-e-health</t>
  </si>
  <si>
    <t>Citizens to have access to crime statistical data</t>
  </si>
  <si>
    <t>http://www.opengovpartnership.org/commitments/publishing-crime-statistics</t>
  </si>
  <si>
    <t>Streamline the process of applying for direct aid under the Common Agricultural Policy</t>
  </si>
  <si>
    <t>http://www.opengovpartnership.org/commitments/reduction-administrative-burdens-farmers-and-livestock-breeders</t>
  </si>
  <si>
    <t>Develop a national campaign of public awareness on transparency</t>
  </si>
  <si>
    <t>http://www.opengovpartnership.org/commitments/access-public-information-0</t>
  </si>
  <si>
    <t>To incorporate and improve centralized electronic one-stop access through multiple channels including web and mobile, electronic single windows for Citizen, Public Security</t>
  </si>
  <si>
    <t>http://www.opengovpartnership.org/commitments/incorporate-electronic-single-windows</t>
  </si>
  <si>
    <t>Perform assessments</t>
  </si>
  <si>
    <t>With civil society organizations in fiscal managemetn of public services</t>
  </si>
  <si>
    <t>Implement the provisions of the Fundamental Law of Education</t>
  </si>
  <si>
    <t>Improvement of education services and ensuring the right to education for everyone</t>
  </si>
  <si>
    <t>Transparency, Access to Public Information and Good Governance Act are ensuring public administrators are revising, streamlining and consolidating regulations</t>
  </si>
  <si>
    <t>http://www.opengovpartnership.org/commitments/revising-and-streamlining-regulations</t>
  </si>
  <si>
    <t>Commitment to establish full transparency of Spanish Cooperation's funding and actions</t>
  </si>
  <si>
    <t>http://www.opengovpartnership.org/commitments/transparency-and-accountability-official-development-assistance</t>
  </si>
  <si>
    <t>Streamline citizen's dealings with the SS bureaucracy through centralized management by means of a single system, reducing paper documents</t>
  </si>
  <si>
    <t>http://www.opengovpartnership.org/commitments/generalising-use-red-electronic-data-sending-system</t>
  </si>
  <si>
    <t>Incorporate the EU's budget discipline rules into highest legal rank</t>
  </si>
  <si>
    <t>http://www.opengovpartnership.org/commitments/organic-law-budget-stability-and-financial-sustainability</t>
  </si>
  <si>
    <t>Shorten timelines for evaluations of specific plants, programmes and projects that are subject to environmental evaluation</t>
  </si>
  <si>
    <t>http://www.opengovpartnership.org/commitments/simplification-environmental-evaluation-procedures</t>
  </si>
  <si>
    <t>Granting public subsidies must respond to specific criteria regarding publicity, transparency, competitive concurrence etc. to meet goals set and efficiency in the use of public resources</t>
  </si>
  <si>
    <t>http://www.opengovpartnership.org/commitments/amending-subsidies-act</t>
  </si>
  <si>
    <t>Speeding Up the Procedures to Create New Enterprises</t>
  </si>
  <si>
    <t>This will set a firm base to empower the population</t>
  </si>
  <si>
    <t>Honduras</t>
  </si>
  <si>
    <t xml:space="preserve">Implement the Great National Agreement </t>
  </si>
  <si>
    <t>This is in regards to public spending, prioritizing vulnerable sectors and attending to the needs to strcuture the debt of agreement to the capacity of payment of the government</t>
  </si>
  <si>
    <t>Support the proposal of reform of the security public to favor the environment of implementation of these actions</t>
  </si>
  <si>
    <t>Actions of economic growth, equity and social equity</t>
  </si>
  <si>
    <t>Strengthen the cooperation of the eRegulations Honduras portal</t>
  </si>
  <si>
    <t>Ensure transparency and similification of administrative procedures</t>
  </si>
  <si>
    <t>Promote with the Great National Agreement, economic growth with social equity</t>
  </si>
  <si>
    <t>Including simplification in the administrative procedures such as permits to construct, import and export records, property permits</t>
  </si>
  <si>
    <t>Promote fiscal education through consultation mechanisms</t>
  </si>
  <si>
    <t>Through an electronic portal of the Secretariat of Finance</t>
  </si>
  <si>
    <t>Financial transparency with easier access to information</t>
  </si>
  <si>
    <t>Develop a strategy to empower citizens with information</t>
  </si>
  <si>
    <t>Give citizens public budget information to have input in the process of decisions-making</t>
  </si>
  <si>
    <t>Implement Conventions and corporate shopping framework</t>
  </si>
  <si>
    <t>To coordinate and stregnthen the capacity of negotiationof the shopping of the State and publication of the annual plans of shopping and Contracts</t>
  </si>
  <si>
    <t>Integrate 30 Municipatlities in the formulation and execution</t>
  </si>
  <si>
    <t>Of the Integrated System of Financial Administration</t>
  </si>
  <si>
    <t xml:space="preserve">Fulfill the Plan of Action </t>
  </si>
  <si>
    <t>Involving the cycle of public spending and surrender of accounts</t>
  </si>
  <si>
    <t>Deepen the process of decentralization, including the regionalization in the matter of planning and budget formulation</t>
  </si>
  <si>
    <t>In order to comply, there have been 10 plans in 2011 and 6 regional plans</t>
  </si>
  <si>
    <t>Enlarge the actions of the release of the Vision of the Country and Plan of the Nation</t>
  </si>
  <si>
    <t>Promote efforts between executive powers and civil society organizations</t>
  </si>
  <si>
    <t>To encourage the enactment of the National Law of Recordsin order to developa normative order that ensures transparent, systemized administration and release of public information</t>
  </si>
  <si>
    <t>Develop a regulation of sanctions directed to the violations of the code of conduct of public service</t>
  </si>
  <si>
    <t>Ethical management and administration of public resources and its corresponding benefits to the citizenship in general</t>
  </si>
  <si>
    <t xml:space="preserve">Present to the National Congress the draft of the Law of Internal Control </t>
  </si>
  <si>
    <t>To achieve the provisions of the Office of National Internal Control to have a legal framework</t>
  </si>
  <si>
    <t>Approval the integral policy on anticorruption</t>
  </si>
  <si>
    <t>Include the participation of the social, economic and political sectors</t>
  </si>
  <si>
    <t>Publish financial periodical in an accessible manner</t>
  </si>
  <si>
    <t>Provides the creating and setting in operation of a national council of citizens to monitor criminality and adopt executive decisions</t>
  </si>
  <si>
    <t>The approval of the Law of Creation of Reforms to the security Post</t>
  </si>
  <si>
    <t>This creates the Commission of Reformsthat has a series of powers in the seurity sector</t>
  </si>
  <si>
    <t>The reduction of time and cost of the steps to open a business</t>
  </si>
  <si>
    <t>Create a framework of program "Doing Business-Honduras"</t>
  </si>
  <si>
    <t>The elaboration of diagnosis on the use of technologies and information and communication in the government</t>
  </si>
  <si>
    <t>With government and experts of the public sector to have a website oriented to the citizens</t>
  </si>
  <si>
    <t>Encourage the fulfillment of the Transparency Plan and fight against corruption</t>
  </si>
  <si>
    <t>Increase citizen's access to information and public management</t>
  </si>
  <si>
    <t>Have more effective monitoring and application to provide the law of transparency and access to the public</t>
  </si>
  <si>
    <t>Development of module of electronic catalog and a draft law</t>
  </si>
  <si>
    <t>16 Regions of Development</t>
  </si>
  <si>
    <t>Created by the Law of Vision of the Country and the Plan of the Nation</t>
  </si>
  <si>
    <t>The socializatino of the 2012 budget</t>
  </si>
  <si>
    <t>Institutionalizing the practice of involving civil society in the analysis of the budget</t>
  </si>
  <si>
    <t>Establishment of a program of public hearings</t>
  </si>
  <si>
    <t>The different institutions of the State expose their objectives, goals and justify its budget</t>
  </si>
  <si>
    <t>The installation of 15 Regional Councils on Development</t>
  </si>
  <si>
    <t>Promoting dialogue and consultation between the central government and local government</t>
  </si>
  <si>
    <t>Approval of the Fundamental Law of Education and the Law of Community Participation</t>
  </si>
  <si>
    <t xml:space="preserve">This garantees the rights that all persons have access to the knowledge to help with personal development, freedom </t>
  </si>
  <si>
    <t>Approval of the integral policy of coexistence and security</t>
  </si>
  <si>
    <t>Set of measures to ensure transparency in public services</t>
  </si>
  <si>
    <t>Establishment of payment control</t>
  </si>
  <si>
    <t>With respect to the management of human resources in education</t>
  </si>
  <si>
    <t>Consolidation and diffusion of fiscal educationa and expansion of opportunities for citizen participation</t>
  </si>
  <si>
    <t>Creation of a easy to read document on the budget</t>
  </si>
  <si>
    <t>Creationg of "Budget Citizen" so citizens can understand the budget</t>
  </si>
  <si>
    <t xml:space="preserve">Promoting more participation of the public in the formulation, execution and control of the govenmental budget </t>
  </si>
  <si>
    <t>Strengthen the quality of management of public finance</t>
  </si>
  <si>
    <t>The public finance has become more predictable and credible in superision, control, coverage etc</t>
  </si>
  <si>
    <t>The inclusion of the development of new mechanisms of purchase</t>
  </si>
  <si>
    <t>Act to establish the Dominican Institute for Access to Public Information</t>
  </si>
  <si>
    <t>Local governments to monitor compliance with the Civil Service Act by collecting and updating information</t>
  </si>
  <si>
    <t>Creation of the National Council on Corruption</t>
  </si>
  <si>
    <t>This will be an independent body with different representatives from various civil society organizations</t>
  </si>
  <si>
    <t>http://www.opengovpartnership.org/countries/honduras</t>
  </si>
  <si>
    <t>Creation of the Law of Transparency and Access to Public Information</t>
  </si>
  <si>
    <t>This creates the Institute of Access to Public Information that would develop and execute the National Policy on Transparency</t>
  </si>
  <si>
    <t>Establishment of the Code of Ethical Conduct in Public Service</t>
  </si>
  <si>
    <t>Creation of the National Office of Integral Development of Internal Control</t>
  </si>
  <si>
    <t>For the correct, honorable and fulfillment of public functions</t>
  </si>
  <si>
    <t>Agency with technical specialization of Executive Power and is in control of public services</t>
  </si>
  <si>
    <t>Plan for Transparency and the Fight Against Corruption</t>
  </si>
  <si>
    <t>Have specialized discussion groups for the preparation, discussion, presentation and approval of the Participatory Anti-Corruption Initiative</t>
  </si>
  <si>
    <t>Publish a web system on transparency institutional assesment with indicators</t>
  </si>
  <si>
    <t>Create Tools for Citizens Participation in the Creation of Regulations</t>
  </si>
  <si>
    <t>Creating a tool for citizen participation in the creation of regulations to permit the publication of the proposals and exchange of views</t>
  </si>
  <si>
    <t>Strengthen the Public Ethics Committees through public administration of current legislatins</t>
  </si>
  <si>
    <t>Extension of a Single System of Services of the State and implement interoperability standards</t>
  </si>
  <si>
    <t>Query tool for different values of governance, safely, quickly and accurately to be open to the public</t>
  </si>
  <si>
    <t>Single Treasurer Account platform as a financial took that centralizes all public resources in a single bank account</t>
  </si>
  <si>
    <t>Creation of a State Service Portal to increase information on governmental activities</t>
  </si>
  <si>
    <t>This will enable certain standards to all Chiefs of Access to Information and technical personnel with the intention of contributing to citizen participation an professional integrity</t>
  </si>
  <si>
    <t>Information that government agencies provide the public</t>
  </si>
  <si>
    <t>Institutional development among municipal governments in the area of fiscal transparency and buget execution</t>
  </si>
  <si>
    <t>Publish to the web statistics by institution</t>
  </si>
  <si>
    <t>Creating a a legal framework for the relationship between administrators and the public</t>
  </si>
  <si>
    <t>Implementing the Website for Public Procurement</t>
  </si>
  <si>
    <t>Develop and manage a transactional portal reflecting the operations of government procurement in a transparent way</t>
  </si>
  <si>
    <t>Creation of the Participatory Initiative on Anti-Corruption, By Law</t>
  </si>
  <si>
    <t>Strengthen the Transparency Culture</t>
  </si>
  <si>
    <t>Strengthen social control through the development of a pilot exercise between civil and community organizations and governmental organizations</t>
  </si>
  <si>
    <t>Promote tules of transparency and access to public information by building partnerships with stakeholders</t>
  </si>
  <si>
    <t xml:space="preserve">Maintain a Legislative Database complete and accurate for citizen and stakeholder access to information </t>
  </si>
  <si>
    <t>Create an Act of Congress that will protect personal data in public and private life</t>
  </si>
  <si>
    <t>Create a database of public servants to the state as a management software tool for Human Resources</t>
  </si>
  <si>
    <t>This Act will promote high standards of integrity in the public Administration</t>
  </si>
  <si>
    <t xml:space="preserve">Coordinate and standardize the production of basic official statistical data and make this available to citizens which will encourage citizen participation and increase infromation on governmental activities </t>
  </si>
  <si>
    <t>Implementation of E-Government Technologies and Promotion of Electronic Democracy</t>
  </si>
  <si>
    <t>Engagement of the Public in Formulation and Implementation of State and Regional Policies</t>
  </si>
  <si>
    <t>Access to Public Information</t>
  </si>
  <si>
    <t>Establish a System for Electronic Records</t>
  </si>
  <si>
    <t>Open Government Data</t>
  </si>
  <si>
    <t>Electronic Fiscal Receipt</t>
  </si>
  <si>
    <t>National Public Software</t>
  </si>
  <si>
    <t>GRP</t>
  </si>
  <si>
    <t>Agency for State Purchases and Contracts</t>
  </si>
  <si>
    <t>National Award for Transparency</t>
  </si>
  <si>
    <t>Procedures and Services for Uruguayans Abroad</t>
  </si>
  <si>
    <t>Incorporate Electronic Single Windows</t>
  </si>
  <si>
    <t>Uruguayan State Portal</t>
  </si>
  <si>
    <t>Citizen E-Funds</t>
  </si>
  <si>
    <t>Uruguay Competes- "Uruguay Concursa"</t>
  </si>
  <si>
    <t>Transparency, Access to Public Information and Good Governance Act</t>
  </si>
  <si>
    <t>Publishing Crime Statistics</t>
  </si>
  <si>
    <t>Reduction of Administrative Burdens for Farmers and Livestock Breeders</t>
  </si>
  <si>
    <t>Revising and Streamlining Regulations</t>
  </si>
  <si>
    <t>Transparency and Accountability of Official Development Assistance</t>
  </si>
  <si>
    <t>Generalizing use of the Red (Electronic Data Sending) System</t>
  </si>
  <si>
    <t>Organic Law on Budget Stability and Financial Sustainability</t>
  </si>
  <si>
    <t>Simplification of Environmental Evaluation Procedures</t>
  </si>
  <si>
    <t>Amending the Subsidies Act</t>
  </si>
  <si>
    <t>Ensuring Access to Public Information</t>
  </si>
  <si>
    <t>Promotion of Good Governance, Improvement of Administrative Services</t>
  </si>
  <si>
    <t>The Government will facilitate access to information produced by the public sector in order to enhance the efficiency of public resource management and accountability of authorities to citizens</t>
  </si>
  <si>
    <t>http://www.opengovpartnership.org/commitments/increasing-public-access-information-and-line-public-services</t>
  </si>
  <si>
    <t>Formalize partnerships with civil society organizations in all nine provinces to establish</t>
  </si>
  <si>
    <t>The Department for Public Service and Administration will promote transparency initiatives</t>
  </si>
  <si>
    <t>http://www.opengovpartnership.org/sites/www.opengovpartnership.org/files/country_action_plans/US_National_Action_Plan_Final_2.pdf</t>
  </si>
  <si>
    <t>Working Group for the Implementation of the Action Plan</t>
  </si>
  <si>
    <t>Collective Electronic Petition</t>
  </si>
  <si>
    <t>Open Data Portal-Data.Gov.SK</t>
  </si>
  <si>
    <t>Dialogue on Public Policies</t>
  </si>
  <si>
    <t>Openness Barometer</t>
  </si>
  <si>
    <t xml:space="preserve">Council of the Government of the Slovak Republic for Transparency and Open Governance </t>
  </si>
  <si>
    <t>Improving Service Provision</t>
  </si>
  <si>
    <t>Enhancing Citizenship</t>
  </si>
  <si>
    <t>Enhancing Accessibility and Facilitation Reuse of Government Information</t>
  </si>
  <si>
    <t>http://www.opengovpartnership.org/commitments/enhancing-accessibility-and-faciltating-reuse-government-information</t>
  </si>
  <si>
    <t>Enhancing accessibility of governmental information in 2012 and 2012 by the Ministries of the Interior and Kingdom Relations and Economic Affairs, Agriculture and Innovation</t>
  </si>
  <si>
    <t>http://www.opengovpartnership.org/commitments/enhancing-citizenship</t>
  </si>
  <si>
    <t>Government will join as a partner in efforts to enlarge civil society initiatives</t>
  </si>
  <si>
    <t>http://www.opengovpartnership.org/commitments/improving-service-provision</t>
  </si>
  <si>
    <t>Facilitation Public Access to Open Data</t>
  </si>
  <si>
    <t>Increasing Public Access to Information and On-line Public Services</t>
  </si>
  <si>
    <t>http://www.opengovpartnership.org/commitments/facilitating-public-access-open-data</t>
  </si>
  <si>
    <t>Involving Representatives of Non-Governemental Sector in te Work of Privitization Council</t>
  </si>
  <si>
    <t>Administration Language- "Making it Understandable to Citizens"</t>
  </si>
  <si>
    <t>Combat Against All Forms of Discrimination</t>
  </si>
  <si>
    <t>E-Government Portal</t>
  </si>
  <si>
    <t>Public Procurement Help Desk</t>
  </si>
  <si>
    <t>Improvement of Business Environment</t>
  </si>
  <si>
    <t>Preventing the Conflict of Interest</t>
  </si>
  <si>
    <t>Improving Media Freedoms</t>
  </si>
  <si>
    <t>E-Petitions</t>
  </si>
  <si>
    <t>Activity "How Corruption Distorts the Public Procurment Process"</t>
  </si>
  <si>
    <t>E-Register of Licenses</t>
  </si>
  <si>
    <t>Strengthening Integrity</t>
  </si>
  <si>
    <t>Corporate Social Responsibility</t>
  </si>
  <si>
    <t>Public Consultations</t>
  </si>
  <si>
    <t>Establishing Central Public Procurement Bodies</t>
  </si>
  <si>
    <t>Regulatory Guillotine</t>
  </si>
  <si>
    <t>Implement of the Code of Ethics</t>
  </si>
  <si>
    <t>Support to Association of Players in the Society in the Corporate Responsibility Area in Montenegro</t>
  </si>
  <si>
    <t>Direct Contact with Non-Governmental Organizations</t>
  </si>
  <si>
    <t>Norway</t>
  </si>
  <si>
    <t>Netherlands</t>
  </si>
  <si>
    <t>Netherlands</t>
  </si>
  <si>
    <t>Ensuring Transparency of Information on Income and Property of Senior Officials, Judges, Prosecutors and Civil Servants</t>
  </si>
  <si>
    <t>http://www.opengovpartnership.org/countries/moldova</t>
  </si>
  <si>
    <t>Montenegro</t>
  </si>
  <si>
    <t>Establishing Central Public Procurement Bodies</t>
  </si>
  <si>
    <t xml:space="preserve">Reform of Employment of Foreigners </t>
  </si>
  <si>
    <t>Transparency of Criteria for Employment, Bonuses and Promotion in the Public Sector</t>
  </si>
  <si>
    <t>Continued Devliery of Workships on Corporate Social Responsibility</t>
  </si>
  <si>
    <t>Direct Contact with Citizens- "Easier Access to Institutions"</t>
  </si>
  <si>
    <t>Electronic Public Procurement System</t>
  </si>
  <si>
    <t>Regulatory Impact Assessment</t>
  </si>
  <si>
    <t>Reporting on Constructiong of Buildings Without a Building Permit on Quarterly Basis</t>
  </si>
  <si>
    <t>Regionl Government Communication Forum in South East Europe</t>
  </si>
  <si>
    <t>Free Accee to Information</t>
  </si>
  <si>
    <t>Budget Transparency</t>
  </si>
  <si>
    <t>Concessions and Public-Private Partnership</t>
  </si>
  <si>
    <t>Protectiong of Persons Reporting Corruption</t>
  </si>
  <si>
    <t>Cleaner beaches, safer roads and construction and a cleaner environment</t>
  </si>
  <si>
    <t>http://www.opengovpartnership.org/commitments/safer-communities-increased-accountability</t>
  </si>
  <si>
    <t>Providing Quality Public Service Delivery Through Process Reengineering and Optimization of Public Service Delivery</t>
  </si>
  <si>
    <t>Ensuring Transparency of the Judicial System</t>
  </si>
  <si>
    <t>Ensuring Budget Transparency</t>
  </si>
  <si>
    <t>Utilizing the Potential of Social Networking for Effective Communication Between Central Government and Citizens and Fostering Participatory Decision-Making</t>
  </si>
  <si>
    <t>Increasing Transparency of Public Procurement</t>
  </si>
  <si>
    <t>Ensuring Transparency in the Activity of Public Administration Authorities and Public Access to Information</t>
  </si>
  <si>
    <t>Creating an Online Petition Platform www.petitII.gov.MD</t>
  </si>
  <si>
    <t>Citizen Participation in the Decision-Making Process</t>
  </si>
  <si>
    <t>Developing the Open Government Data Portal www.date.gov.med into a Single Access Window to All Government Data and Ensuring the Re-Use of Public Sector Information</t>
  </si>
  <si>
    <t>Establishing a System of Measurement and Review and Publicizing a Government Service Report to the Public</t>
  </si>
  <si>
    <t>Online Catalog of Government Services</t>
  </si>
  <si>
    <t>Publication of Work Plans in Government Offices</t>
  </si>
  <si>
    <t>Creating a Government Contact Center (Namal-Meeting Points for Citizens)</t>
  </si>
  <si>
    <t>State Budget Information Accesibility</t>
  </si>
  <si>
    <t>Inter-Office Committee for Improving Business Processes</t>
  </si>
  <si>
    <t>Establishing a Naitonal Information Technology (IT) Unit Headed by a Government CIO</t>
  </si>
  <si>
    <t>Italy</t>
  </si>
  <si>
    <t>Open Data Enhancement</t>
  </si>
  <si>
    <t>E-Government Development</t>
  </si>
  <si>
    <t>Information System on the Status of Actions Falling Under the Unitary Regional Planning</t>
  </si>
  <si>
    <t>Administrative Cost Measurement and Reduction by Consultation</t>
  </si>
  <si>
    <t>"How to…"</t>
  </si>
  <si>
    <t>The Transparency Portal</t>
  </si>
  <si>
    <t>Efficient Regulatory Framework to Prevent and Fight Against Corruption Within PA</t>
  </si>
  <si>
    <t>http://www.opengovpartnership.org/countries/italy</t>
  </si>
  <si>
    <t>http://www.opengovpartnership.org/countries/israel</t>
  </si>
  <si>
    <t>Safer Communities and Increased Accountability</t>
  </si>
  <si>
    <t>http://www.opengovpartnership.org/commitments/enhance-transparency</t>
  </si>
  <si>
    <t>Enhance transparency in the public sector's decision and actions</t>
  </si>
  <si>
    <t>http://www.opengovpartnership.org/commitments/boost-public-engagement</t>
  </si>
  <si>
    <t>Online tool to engage citizens on issues of public interest</t>
  </si>
  <si>
    <t>http://www.opengovpartnership.org/commitments/open-data-0</t>
  </si>
  <si>
    <t>Collecting data and making it open data</t>
  </si>
  <si>
    <t>http://www.opengovpartnership.org/commitments/enhance-public-resources-management</t>
  </si>
  <si>
    <t xml:space="preserve">Enhancement of public resources management for more efficiency by mobilizing expertise from international organizations, promoting sound and sustainable regulatory environment </t>
  </si>
  <si>
    <t>Establishing a Freedom of Information Unit in the Ministry of Justice</t>
  </si>
  <si>
    <t>Developing Technology Infrastructure for Providing Government Services</t>
  </si>
  <si>
    <t>Establishing a Cross-Sector Forum that Promotes Open Government Programs</t>
  </si>
  <si>
    <t>Public Participation in Policymaking Processes</t>
  </si>
  <si>
    <t>Cooperation between the Government and the Public in Developing Online Applications</t>
  </si>
  <si>
    <t>Establishing a Unit for Government Service to the Public</t>
  </si>
  <si>
    <t>Redesign and Strenghtening of the Publics Ehtics Committee</t>
  </si>
  <si>
    <t>Installation of Extensions of the System of Public Services (Punto GOD) With Standards of Interoperability</t>
  </si>
  <si>
    <t>Develop a Balanced Scorecard and Publish www.data.gov.do</t>
  </si>
  <si>
    <t>Establishment and operation of the Governing Body of Access to Information and Personal Data</t>
  </si>
  <si>
    <t>Monitoring Compliance with the Civil Service Act by Local Government</t>
  </si>
  <si>
    <t>http://www.opengovpartnership.org/countries/dominican-republic</t>
  </si>
  <si>
    <t>Estonia</t>
  </si>
  <si>
    <t>Development of Public Services</t>
  </si>
  <si>
    <t>Addressing Public Official Ethics</t>
  </si>
  <si>
    <t>http://www.opengovpartnership.org/commitments/development-public-services</t>
  </si>
  <si>
    <t>Development of public e-services, granting public use of the state's information assets, increasing the transparency of the Government</t>
  </si>
  <si>
    <t>http://www.opengovpartnership.org/commitments/addressing-public-official-ethics</t>
  </si>
  <si>
    <t>To achieve reductions in corruption</t>
  </si>
  <si>
    <t>Greece</t>
  </si>
  <si>
    <t>Enhance Transparency</t>
  </si>
  <si>
    <t>Boost Public Engagement</t>
  </si>
  <si>
    <t>Open (Up) Data</t>
  </si>
  <si>
    <t>Enhance Public Resource Management</t>
  </si>
  <si>
    <t>Promote the Enactment of the Act on Affidavid of Assets and Illicit Enrichment Enacted and its Regulations</t>
  </si>
  <si>
    <t>Consolidation of the National Statistics System</t>
  </si>
  <si>
    <t>State Services Portal for Citizens</t>
  </si>
  <si>
    <t>Creation of the Virtual School on Transparency</t>
  </si>
  <si>
    <t>Implementation of the Standardized Guides of Access to Information</t>
  </si>
  <si>
    <t>Implementing a Project on Fiscal Transparency in Local Governments</t>
  </si>
  <si>
    <t>Publication of Statistics on Compaints to Public Services</t>
  </si>
  <si>
    <t>Create the Legal Framework on Administrative Procedures and Implement Single Window Systems</t>
  </si>
  <si>
    <t>Complete the Process to Create the Single Account Treasury System</t>
  </si>
  <si>
    <t>Implementing a System on Social Comptroller</t>
  </si>
  <si>
    <t>Publication of the Evalualtions of Transparency Fulfillment</t>
  </si>
  <si>
    <t>Promotion of digital learning in primary and secondary schools and healthcare services</t>
  </si>
  <si>
    <t>Promotion of open government and knowledge of open government</t>
  </si>
  <si>
    <t>Use of digital technology for transparency in public administration</t>
  </si>
  <si>
    <t>Strengthen cooperation between public sector and civil society</t>
  </si>
  <si>
    <t>Development of open government in local areas</t>
  </si>
  <si>
    <t>Digitization of data across sectors to enhance transparency and demoncracy</t>
  </si>
  <si>
    <t>Digitization and automation of a range of workflows for faster and easier reporting and transactions</t>
  </si>
  <si>
    <t>Dominican Republic</t>
  </si>
  <si>
    <t>Program of Sensibilization on the Regulations of Freedom of Information and Access to Public Information</t>
  </si>
  <si>
    <t>Consolidation of the National System on Regulations Information</t>
  </si>
  <si>
    <t>Enact the Law on Personal Data Protection</t>
  </si>
  <si>
    <t>Implement Management Software Tool for Human Resources in All Municipatlities in the Counrty</t>
  </si>
  <si>
    <t>Setting up a System of Participatory Drafting and Monitoring of State and Local Budget Implementation</t>
  </si>
  <si>
    <t>Making the Contents of all Budgetary Documents Understandable and Accesible to Citizens</t>
  </si>
  <si>
    <t>http://www.opengovpartnership.org/countries/croatia</t>
  </si>
  <si>
    <t>Civil society participation to be encouraged with the expansion of connectivity networks and e-Government</t>
  </si>
  <si>
    <t>E-Government program to unify information systems for fiscal control</t>
  </si>
  <si>
    <t>Follow up indicators for the evaluation of civil participation in Government actions</t>
  </si>
  <si>
    <t xml:space="preserve">Website that has information of procedures, services, directories etc of the public institutions of Colombia </t>
  </si>
  <si>
    <t>Pilot project in which 4 governmental agencies will provide open access to documents with the goal of all Governmental agencies will public and disseminate data through the web</t>
  </si>
  <si>
    <t>Funds transferred will be public data including the extractice industry (oil, gas minerals) in order to promote transparency and accountability</t>
  </si>
  <si>
    <t>Croatia</t>
  </si>
  <si>
    <t>Improving Accesbility of local Budget Contents to the Citizens and the Public</t>
  </si>
  <si>
    <t>Companies to assume responsbilities regarding human rights, environmental standards and fighting against corruption</t>
  </si>
  <si>
    <t>E-government strategy to distribute data across the public sector</t>
  </si>
  <si>
    <t>Self regulation codes of good government set up between the private sector and civil society in areas such as infrastructure and household public services</t>
  </si>
  <si>
    <t>Law to be passed on public access to information</t>
  </si>
  <si>
    <t>Consolidation of the National Policy for Civil Participation (Ministry of Interior, National Planning Department, Civil Service Department, ICT Ministry)</t>
  </si>
  <si>
    <t>Ministry of Health will try and reduce procedures to access health services</t>
  </si>
  <si>
    <t>State agencies will follow guidelines for publications that include: functionality, reliability, usefulness, relevance, credibility, accessibility, opportunity, coherence, applicability, non-redundancy, importance, availability, interpretability and comparability</t>
  </si>
  <si>
    <t>Implementation of an observatory for the fight against corruption through the Office of the General Prosecutor</t>
  </si>
  <si>
    <t>Promotion of transparency in regulation of public services and incentives for civil participation</t>
  </si>
  <si>
    <t>Colombian State Site</t>
  </si>
  <si>
    <t>Open Data</t>
  </si>
  <si>
    <t>Royalties</t>
  </si>
  <si>
    <t>http://www.opengovpartnership.org/countries/colombia</t>
  </si>
  <si>
    <t>Local budget content accessibility will be increased</t>
  </si>
  <si>
    <t>Amending the Act on the Right of Acces to Information in order to improve the right of access to information</t>
  </si>
  <si>
    <t>Improving Access to Information on Expending Public Resources and Contents of Relevent Registers</t>
  </si>
  <si>
    <t>Improving the Practice of Consulting the Interested Public Procedures of Adopting new Laws, Other Regulations and Acts</t>
  </si>
  <si>
    <t>Improving Access to Information on Expending Public Resources and Contents of Relevent Registers (Part II)</t>
  </si>
  <si>
    <t>Improving the Content and Transparency of Budgetary Documents</t>
  </si>
  <si>
    <t>Ensuring Transparent work of Public Authority Bodies in the Service of Exercising Citizens Rights</t>
  </si>
  <si>
    <t>Improving Transparency of Business Activity of the Companies of Speical State Concern</t>
  </si>
  <si>
    <t>Increase Transparency in the Judicial Information System</t>
  </si>
  <si>
    <t>Improved Quality of Education</t>
  </si>
  <si>
    <t>Follow-up Plan for Utilities Investments</t>
  </si>
  <si>
    <t>Open Government at the Local Level</t>
  </si>
  <si>
    <t>Transparency Policy and the Anticorruption Plan</t>
  </si>
  <si>
    <t>Policy Guidelines and the Civil Participation Statue</t>
  </si>
  <si>
    <t>Improved Quality of Health</t>
  </si>
  <si>
    <t>Plan Language for Citizens, and High Quality Information</t>
  </si>
  <si>
    <t>Observatory for the Fight Against Corruption</t>
  </si>
  <si>
    <t>Mechanisms for Civil Participation</t>
  </si>
  <si>
    <t>Regulation in Public Services</t>
  </si>
  <si>
    <t>Participation in Policy Formulation</t>
  </si>
  <si>
    <t>Capacity-Building For the Civil Society</t>
  </si>
  <si>
    <t>Improved Citizen Services</t>
  </si>
  <si>
    <t>Consumer Protection</t>
  </si>
  <si>
    <t>Efficient Procurement</t>
  </si>
  <si>
    <t>Government-Private Sector-Civil Society Partnerships</t>
  </si>
  <si>
    <t>Public Information Access Law</t>
  </si>
  <si>
    <t>E-Governmnet</t>
  </si>
  <si>
    <t>Online Control</t>
  </si>
  <si>
    <t>Follow-up for Civil Participation</t>
  </si>
  <si>
    <t>Open data to be more usable, accesible and with better formats</t>
  </si>
  <si>
    <t>Improving the Legislation Framework for Excercising the Right of Access to Information</t>
  </si>
  <si>
    <t>Promotion of a multichannel tool to publish information on the Government's actions</t>
  </si>
  <si>
    <t>Economic Transparency Site</t>
  </si>
  <si>
    <t>Economic transparency website on budget and payments to be available to the public</t>
  </si>
  <si>
    <t>Civil participation promoted in policy formulation and decision-making. Ministry of Justice promotes this promotion of policy documents</t>
  </si>
  <si>
    <t>Providing the public with better tools to exericise social control over action by the government</t>
  </si>
  <si>
    <t>System for citizens to use virtual mechanisms for citizen services</t>
  </si>
  <si>
    <t>Consumer right information disseminated through the Internet for better public access</t>
  </si>
  <si>
    <t xml:space="preserve">Greater transparency and efficiency in public contracts </t>
  </si>
  <si>
    <t>Facilitate public access to the wealth of information through Web channel with a new user-centric web presence</t>
  </si>
  <si>
    <t>Colombia</t>
  </si>
  <si>
    <t>More Efficient Agencies</t>
  </si>
  <si>
    <t>Improve Government Performance and Accountability</t>
  </si>
  <si>
    <t>User-Centric Web Services-GCWEB</t>
  </si>
  <si>
    <t>Open Government License</t>
  </si>
  <si>
    <t>Open Government Directive</t>
  </si>
  <si>
    <t>http://www.opengovpartnership.org/commitments/open-government-directive</t>
  </si>
  <si>
    <t>Guidance for open government for over 100 federal departments</t>
  </si>
  <si>
    <t>http://www.opengovpartnership.org/commitments/open-government-license</t>
  </si>
  <si>
    <t>New universal open government license and allow for more cross border collaboration</t>
  </si>
  <si>
    <t>http://www.opengovpartnership.org/commitments/virtual-library</t>
  </si>
  <si>
    <t xml:space="preserve">Simplify governmental documents and launching a virtual library </t>
  </si>
  <si>
    <t>http://www.opengovpartnership.org/commitments/modernizing-administration-access-information</t>
  </si>
  <si>
    <t>Improve service quality and access for citizens and improvements in the administration of Access to Information</t>
  </si>
  <si>
    <t>http://www.opengovpartnership.org/commitments/opening-government-canada-records</t>
  </si>
  <si>
    <t>Government implementing actions to promote commitments to ethics and transparency among civil servants</t>
  </si>
  <si>
    <t>Follow-up system for government targets in order to monitor the performance of the public agencies</t>
  </si>
  <si>
    <t>Ensuring availability and access to judicial information for the public</t>
  </si>
  <si>
    <t>Ministry of Education will improve quality of education through more investment in teaching and infrastructure</t>
  </si>
  <si>
    <t>Promoting transparency through the creation of criteria for efficiency and accountability in water supplies and sewage companies</t>
  </si>
  <si>
    <t>Government will strengthen local governments and build a cultura of transparency, accountability and public participation (ICT Ministry and National Planning Department)</t>
  </si>
  <si>
    <t>Transparency Secretariat will develop a policy to fight corruption</t>
  </si>
  <si>
    <t>http://www.opengovpartnership.org/commitments/more-effective-management-natural-resources</t>
  </si>
  <si>
    <t>Implementing new good practices in managing the natural resources, improvements in transparency</t>
  </si>
  <si>
    <t>Commitment to policy of effective management of public resources and financial stability</t>
  </si>
  <si>
    <t>http://www.opengovpartnership.org/commitments/increase-budget-transparency</t>
  </si>
  <si>
    <t>Canada</t>
  </si>
  <si>
    <t>Virtual Library</t>
  </si>
  <si>
    <t>Modernizing the Administration of Access to Information</t>
  </si>
  <si>
    <t>Opening Government of Canada Records</t>
  </si>
  <si>
    <t>International Aid Transparency Initiative</t>
  </si>
  <si>
    <t>Data.GC.CA</t>
  </si>
  <si>
    <t>Advancing Recordkeeping in the Government of Canada - GCDOCS</t>
  </si>
  <si>
    <t>Consulting Canadians</t>
  </si>
  <si>
    <t>Government of Canada Resource Management Data</t>
  </si>
  <si>
    <t>Open Regulation</t>
  </si>
  <si>
    <t>http://www.opengovpartnership.org/commitments/carrying-out-impact-assessment-legislation-affecting-business-environment</t>
  </si>
  <si>
    <t>Encourage civil and business participation in Law making pocess to share responsibility with the government on issues as administrative burdens, business environment, accountability</t>
  </si>
  <si>
    <t>http://www.opengovpartnership.org/commitments/advancing-recordkeeping-government-canada-%E2%80%93-gcdocs</t>
  </si>
  <si>
    <t>Implementation of recordkeeping policies and directives government-wide</t>
  </si>
  <si>
    <t>http://www.opengovpartnership.org/commitments/consulting-canadians</t>
  </si>
  <si>
    <t>Simplify access and participation with online consultation by Canadians</t>
  </si>
  <si>
    <t>http://www.opengovpartnership.org/commitments/government-canada-resource-management-data</t>
  </si>
  <si>
    <t>Government collecting performance management information from all departments and agencies to public in an open data portal</t>
  </si>
  <si>
    <t>http://www.opengovpartnership.org/commitments/open-regulation</t>
  </si>
  <si>
    <t>Increase public involvement in regulatory activity</t>
  </si>
  <si>
    <t>http://www.opengovpartnership.org/commitments/user-centric-web-services-%E2%80%93-gcweb</t>
  </si>
  <si>
    <t>Encourage civil participation in government and in Corportate Social Responsibility Initiative</t>
  </si>
  <si>
    <t>Accountability and transparency of the operation of the health service providers through developing a national health information system</t>
  </si>
  <si>
    <t>Integrating the precentive envrionemal tools into the corporate policies by increasing corporate awareness including with regards to environmental management systems</t>
  </si>
  <si>
    <t>Improving the consultation paractives with the business community by ensuring active dialog in the process of policy formulation and implementation</t>
  </si>
  <si>
    <t>More effective management of natural resources</t>
  </si>
  <si>
    <t>Increase budget transparency</t>
  </si>
  <si>
    <t>Council of Ministers administration will become a model of openness and accountability, citizen involvement and applying high technologies</t>
  </si>
  <si>
    <t>http://www.opengovpartnership.org/commitments/open-administration-model-council-ministers</t>
  </si>
  <si>
    <t>Amendment of the Law "On the Right to Information for Officilal Documents"</t>
  </si>
  <si>
    <t>E-employment project</t>
  </si>
  <si>
    <t>http://www.opengovpartnership.org/commitments/e-employment-project</t>
  </si>
  <si>
    <t>Digitizing the information in all employment offices</t>
  </si>
  <si>
    <t>Increase public access to archived federal documents</t>
  </si>
  <si>
    <t>http://www.opengovpartnership.org/commitments/international-aid-transparency-initiative</t>
  </si>
  <si>
    <t>Program to better track Canadian aid spending</t>
  </si>
  <si>
    <t>http://www.opengovpartnership.org/commitments/datagcca</t>
  </si>
  <si>
    <t>Involvement of more companies in environment protection initiatives</t>
  </si>
  <si>
    <t>http://www.opengovpartnership.org/commitments/integrating-preventive-environmental-tools-corporate-policies-increasing-corporate-aware</t>
  </si>
  <si>
    <t>Encouraging citizen participation in the policy making process, sharing responsibilities</t>
  </si>
  <si>
    <t>http://www.opengovpartnership.org/commitments/improving-consultation-practices-business-community-ensuring-active-dialog-process-polic</t>
  </si>
  <si>
    <t>National Agency for Information Society is creating a governmental portal for open data format</t>
  </si>
  <si>
    <t>http://www.opengovpartnership.org/commitments/u-gov-system</t>
  </si>
  <si>
    <t>First module of the U-Gov system for universities for internal information management</t>
  </si>
  <si>
    <t>http://www.opengovpartnership.org/commitments/extension-governmental-network-govnet</t>
  </si>
  <si>
    <t>Online delivery of major government electronic services to all ministries and other institutions of publi administration</t>
  </si>
  <si>
    <t>http://www.opengovpartnership.org/commitments/digitalization-file-transfer-process</t>
  </si>
  <si>
    <t>File Transfer Process within the justice sector</t>
  </si>
  <si>
    <t>http://www.opengovpartnership.org/commitments/e-government-interoperability-framework-e-gif</t>
  </si>
  <si>
    <t>e-GIF exchange of information between public administration institutiions, managed by the National Agency for Information Society</t>
  </si>
  <si>
    <t>Introduction of a Unified Payment System (Portal)</t>
  </si>
  <si>
    <t>Implementation of an Electronic System for Consular Services</t>
  </si>
  <si>
    <t>Regulatory Guilotine Project</t>
  </si>
  <si>
    <t>http://www.opengovpartnership.org/commitments/drafting-new-law-notice-and-consultation</t>
  </si>
  <si>
    <t>http://www.opengovpartnership.org/commitments/outsourcing-activities-businesses-based-analysis-self-regulation-practices-self-regulati</t>
  </si>
  <si>
    <t>Transfer responsibilities from the state to the business community</t>
  </si>
  <si>
    <t>http://www.opengovpartnership.org/commitments/accountability-and-transparency-operation-health-service-providers-through-developing-na</t>
  </si>
  <si>
    <t>The quality of medical services will be subject to constant institutional and public control</t>
  </si>
  <si>
    <t>Organizations of discussion forums nationally and locally aimed at raising awareness about CSR among a broad circle of business representatives and presenting good CSR practices</t>
  </si>
  <si>
    <t>http://www.opengovpartnership.org/commitments/organization-discussion-forums-nationally-and-locally-aimed-raising-awareness-about-csr-</t>
  </si>
  <si>
    <t>Tax Administration develops the terms of reference and bidding procedures for starting the full implementation of the e-tax system</t>
  </si>
  <si>
    <t>Public Agency for Higher Education Accreditation is digitizing its management system of higher education institutions</t>
  </si>
  <si>
    <t>http://www.opengovpartnership.org/commitments/digitalization-higher-education-accreditation-process</t>
  </si>
  <si>
    <t>http://www.opengovpartnership.org/commitments/open-data-portal</t>
  </si>
  <si>
    <t>Drafting a new law on "Notice and Consultation"</t>
  </si>
  <si>
    <t>Financial Module on all Educational Units</t>
  </si>
  <si>
    <t>Government Datacenter</t>
  </si>
  <si>
    <t>Online State Matura</t>
  </si>
  <si>
    <t>Starting of the e-tax system</t>
  </si>
  <si>
    <t>Digitizing of higher education accreditation process</t>
  </si>
  <si>
    <t>Open Data Portal</t>
  </si>
  <si>
    <t>U-Gov System</t>
  </si>
  <si>
    <t>Extension of the Governmental Network Govnet</t>
  </si>
  <si>
    <t>Digitilization of the file transfer process</t>
  </si>
  <si>
    <t>E-government interoperability framework E-GIF</t>
  </si>
  <si>
    <t>The Excise System</t>
  </si>
  <si>
    <t>List of payments by the Treasury Department</t>
  </si>
  <si>
    <t>http://www.opengovpartnership.org/commitments/disclosure-list-payments-made-daily-government-units</t>
  </si>
  <si>
    <t>http://www.opengovpartnership.org/commitments/regulatory-guillotine-project</t>
  </si>
  <si>
    <t>Use of best internationl practices for national regulatory framework</t>
  </si>
  <si>
    <t>Single payment system of state fees</t>
  </si>
  <si>
    <t>http://www.opengovpartnership.org/commitments/introduction-unified-payment-system-portal</t>
  </si>
  <si>
    <t>http://www.opengovpartnership.org/commitments/implementation-electronic-system-consular-services</t>
  </si>
  <si>
    <t>Electronic consular system</t>
  </si>
  <si>
    <t>Bulgaria</t>
  </si>
  <si>
    <t>An Open Administration Model-Council of Ministers</t>
  </si>
  <si>
    <t>Carrying out an Impact Assessment of the Legislation Affecting the Business Environment</t>
  </si>
  <si>
    <t>Outsourcing activities to the business based on analysis of the self-regulation practices in self-regulating sectors</t>
  </si>
  <si>
    <t>Allows citizens and businesses who apply for State office to track their application</t>
  </si>
  <si>
    <t>Online Citizen's Claims in the Judiciary System</t>
  </si>
  <si>
    <t>http://www.opengovpartnership.org/commitments/online-citizens%E2%80%99-claims-judiciary-system</t>
  </si>
  <si>
    <t>The Ministry of Justice is starting an online processing system for citizen's claims</t>
  </si>
  <si>
    <t>E-Albania.Al Portal</t>
  </si>
  <si>
    <t>Multifunctional governmental portal</t>
  </si>
  <si>
    <t>http://www.opengovpartnership.org/commitments/e-albaniaal-portal</t>
  </si>
  <si>
    <t>E-Inspection Portal</t>
  </si>
  <si>
    <t>Government will create a single portal for inspections</t>
  </si>
  <si>
    <t>http://www.opengovpartnership.org/commitments/e-inspection-portal</t>
  </si>
  <si>
    <t>Disclosure of the list of payments, made daily by the government units</t>
  </si>
  <si>
    <t>Expand Public Participation in the Development of Regulations</t>
  </si>
  <si>
    <t>Start national dialogues online to obtain the public's opinions and update government wide policies for websites</t>
  </si>
  <si>
    <t>Creating an international collaborator website to facilitate public participation in creating solutions for global challenges like weather impacts on the global economy and the depletion of ocean resources</t>
  </si>
  <si>
    <t>An Intention to commit to the Open Government Partnership</t>
  </si>
  <si>
    <t>http://www.opengovpartnership.org/commitments/financial-module-all-educational-institutions</t>
  </si>
  <si>
    <t>All regional educatiion departments building a central/unique database platform</t>
  </si>
  <si>
    <t>http://www.opengovpartnership.org/commitments/government-datacenter</t>
  </si>
  <si>
    <t>National Agency of Information Society is establising a Datacenter to have public services online</t>
  </si>
  <si>
    <t>http://www.opengovpartnership.org/commitments/excise-system</t>
  </si>
  <si>
    <t>Online access for economic operators</t>
  </si>
  <si>
    <t>http://www.opengovpartnership.org/commitments/online-state-matura</t>
  </si>
  <si>
    <t>Online State Matura to enhace quality of exam system and facilitate greater access to information and services</t>
  </si>
  <si>
    <t>http://www.opengovpartnership.org/commitments/starting-e-tax-system</t>
  </si>
  <si>
    <t>Transparency in tax and tax court</t>
  </si>
  <si>
    <t>Transparency and accountability in Customs Office</t>
  </si>
  <si>
    <t>Immigration Office transparency and accountability</t>
  </si>
  <si>
    <t>Promoting transparency and accountability regarding budget information at the National level and District level; on procurement activities of governmental institutions</t>
  </si>
  <si>
    <t>Disclose taxes, royalties and fees received from oil, gas and mining sectors</t>
  </si>
  <si>
    <t>Transparency in the petroleum sector and revenues from oil and gas extraction</t>
  </si>
  <si>
    <t>Income and asset disclosure</t>
  </si>
  <si>
    <t>Transparency in state finances, the national budget, government accounts</t>
  </si>
  <si>
    <t>Freedom of information legislation, electronic correspondence record</t>
  </si>
  <si>
    <t>Albania</t>
  </si>
  <si>
    <t>Armenia</t>
  </si>
  <si>
    <t>Bulgaria</t>
  </si>
  <si>
    <t>Canada</t>
  </si>
  <si>
    <t>Improve public integrity by approving the National Plan to Fight Corruption, improving regulatory framework and strengthening the judicial subsystem that specializes in corruption offenses</t>
  </si>
  <si>
    <t>Public authorities publishing their assets</t>
  </si>
  <si>
    <t>Strengthen the regulation of existing legislation regarding the principle of probity</t>
  </si>
  <si>
    <t>Department of Public Service and Administration will be assessed by civil society organizations on performance</t>
  </si>
  <si>
    <t>The Ministry of Justice will amend the law "On the Right to Information for Official Documents:"</t>
  </si>
  <si>
    <t>http://www.opengovpartnership.org/commitments/amendment-law-%E2%80%9C-right-information-official-documents%E2%80%9D</t>
  </si>
  <si>
    <t>The Ministry for Innovation will draft a special law "On Notice and Consultation"</t>
  </si>
  <si>
    <t>Croatia</t>
  </si>
  <si>
    <t>Denmark</t>
  </si>
  <si>
    <t>Dominican Republic</t>
  </si>
  <si>
    <t>Estonia</t>
  </si>
  <si>
    <t>Honduras</t>
  </si>
  <si>
    <t>Israel</t>
  </si>
  <si>
    <t>Italy</t>
  </si>
  <si>
    <t>Malta</t>
  </si>
  <si>
    <t>Moldova</t>
  </si>
  <si>
    <t>Montenegro</t>
  </si>
  <si>
    <t>Romania</t>
  </si>
  <si>
    <t>Slovak Republic</t>
  </si>
  <si>
    <t>Spain</t>
  </si>
  <si>
    <t>Ukraine</t>
  </si>
  <si>
    <t>Uruguay</t>
  </si>
  <si>
    <t>Tracking Project</t>
  </si>
  <si>
    <t>http://www.opengovpartnership.org/commitments/tracking-project</t>
  </si>
  <si>
    <t>All relevant public service departments will be involved in this initiative to promote transparency to enhance citizens access to reliable environmental data on water quality and other environmental issues</t>
  </si>
  <si>
    <t>Presidential memorandum requiring Federal enforcement agencies to make compliance information publicly available</t>
  </si>
  <si>
    <t>Federal agency open process reviewing existing rules</t>
  </si>
  <si>
    <t>Government Transparency</t>
  </si>
  <si>
    <t>Promote Public Participation in Government</t>
  </si>
  <si>
    <t>Agencies will provide greater transparency in their regulatory compliance</t>
  </si>
  <si>
    <t>Implement Extractive Industries Transparency Initiative</t>
  </si>
  <si>
    <t>The establishment of the Government Accountability and Transparency Board which will report to he President with recommendations on how to pursue the Executive Order 13576 regarding Federal spending transparency</t>
  </si>
  <si>
    <t>Escalating Fiscal Transparency</t>
  </si>
  <si>
    <t>Greater public access to information initiative; proposed Freedom of Information Act</t>
  </si>
  <si>
    <t>Partnership to open government further and expand partnerships</t>
  </si>
  <si>
    <t>Stronger national agency and local government collaboration on reducing poverty</t>
  </si>
  <si>
    <t>A task force has been created to harmonize the performance monitoring and reporting systems for national government departments and agencies</t>
  </si>
  <si>
    <t xml:space="preserve">Promoting transparency, combating corruption, empowering citizens, take advantage of new technology for efficiency, effectiveness and delivering reports </t>
  </si>
  <si>
    <t>Develop a distance education program to increase access to information capabilities of public officials</t>
  </si>
  <si>
    <t xml:space="preserve">Improvements in accountability within each governmental institution </t>
  </si>
  <si>
    <t>Education fund transparency</t>
  </si>
  <si>
    <t>Health fund and insurance transparency</t>
  </si>
  <si>
    <t>Transparency and accountability in povery reduction interventions</t>
  </si>
  <si>
    <t>Strengthening Ministries Information Units and sharing best practice workshops with public institutions</t>
  </si>
  <si>
    <t>Transparency and accountability in the Police Department</t>
  </si>
  <si>
    <t>Transparency in Attorney General Office</t>
  </si>
  <si>
    <t>Transparency in prison system</t>
  </si>
  <si>
    <t>A conference to create guidelines for assisting in the development of a National Transparency and Social Control Plan regarding the themes of 1) transparency and access to public data; 2) tools for citizen oversight; 3) society's capacity to monitor public management of funds; 4) fighting corruption with public policy councils as control and guidance levels</t>
  </si>
  <si>
    <t>Gives information of the ombudsman's ability to contribute to the Access of Information Law</t>
  </si>
  <si>
    <t>Research Study to Identity the Demands of Society in Regard to Access to Information, with a View to Strengthening Active Transparency Policies</t>
  </si>
  <si>
    <t>Improvement Transparency in the Mexican Telecommunications Sector</t>
  </si>
  <si>
    <t>Published rate of compliance with the telecommunication sector</t>
  </si>
  <si>
    <t>Goal of an Integrated Management System for the Government by 2016</t>
  </si>
  <si>
    <t>Have an online system for bid documents, electronic fee payment, and posting of procurement plans</t>
  </si>
  <si>
    <t>Government is piloting a procurement card system rather than cash advances</t>
  </si>
  <si>
    <t>Improve accountability in disbursement of personal services and develop a Central Payroll System</t>
  </si>
  <si>
    <t>Expand poverty reduction programs</t>
  </si>
  <si>
    <t>Launching website to serve as an interactive platform for citizens to find information on the National Budget</t>
  </si>
  <si>
    <t>To establish Service Delivery Improvements Forums with the Department of Public Service and Administration at local level to provide citizens report cards on service delivery, includes health care, water, sanitation, environmental management and housing</t>
  </si>
  <si>
    <t>Through consultation processes the Department of Public Services and Administration will creates these guidelines on citizen engagements in service delivery</t>
  </si>
  <si>
    <t>Enhance the involvement of civil society in the budgetary process of all governmental departments</t>
  </si>
  <si>
    <t>This includes transparency initiatives for budgetary purposes in all public sector departments</t>
  </si>
  <si>
    <t>Rankings of private banks</t>
  </si>
  <si>
    <t>Portal in which government provides citizens with information</t>
  </si>
  <si>
    <t>Fiscal Transparency Portal publication of priority projects for government</t>
  </si>
  <si>
    <t>Online newspaper with transparency goals</t>
  </si>
  <si>
    <t>Publish a listing of priority projects of the government on the Open Government website</t>
  </si>
  <si>
    <t>Expand e-regulations that will benefit international investment</t>
  </si>
  <si>
    <t>The Philippine Government Electronic Procurement System in mandated by law as the central electronic portal for government procurement</t>
  </si>
  <si>
    <t>Digitizing Releases from Congressional Allocations</t>
  </si>
  <si>
    <t>Digitizing the process of timely disclosure of information on Congressional Allocations</t>
  </si>
  <si>
    <t>Online Avenues for Public Feedback</t>
  </si>
  <si>
    <t>The Finance Department launched a website for citizens to file anonymous reports on tax evasion, smuggling and government collusion cases</t>
  </si>
  <si>
    <t>Transparent Bidding</t>
  </si>
  <si>
    <t>Public Access to Information Initiative</t>
  </si>
  <si>
    <t>Philippine Partnership for Open Governance</t>
  </si>
  <si>
    <t>Expanded Participatory Budgeting</t>
  </si>
  <si>
    <t>The government will create a  plan for a Single Portal for Government Information</t>
  </si>
  <si>
    <t>Expanding eTAILS so citizens can report on projects funded by Congressional Allocations</t>
  </si>
  <si>
    <t>Interactive Fiscal Transparency</t>
  </si>
  <si>
    <t>Forming a Code of Practice, ensuring the highest ratings and accuracy for public data and promoting continuous improvement in data reporting</t>
  </si>
  <si>
    <t>Restructuring the Transparency Portal</t>
  </si>
  <si>
    <t>A tool to integrate and update access to data and information regarding the Brazilian Federal Government Budget</t>
  </si>
  <si>
    <t>Initiative to promote participative discussion between society and State on the quality of public service deliveries</t>
  </si>
  <si>
    <t>The Commission on Audit with Executive departments and CSOs will create an institutionalized social audit for general public works and agriculture infrastructure projects</t>
  </si>
  <si>
    <t xml:space="preserve">Citizen's Charter publishes by all national government agencies </t>
  </si>
  <si>
    <t>The Government is issuing a Philippine Government Internal Audit Manual</t>
  </si>
  <si>
    <t>Increase compliance rates from 50% to 70% in addition to passing the Seal of Good Housekeeping and create new standards linking performance in social development with the Seal of Good Housekeeping</t>
  </si>
  <si>
    <t>Contributing "Data.gov" as a document portal and encouraging countries to do this globally to promote transparency</t>
  </si>
  <si>
    <t>Encourage Communication between Government Officials and Citizen-Experts</t>
  </si>
  <si>
    <t>Launch ExperNet which will connect government officials with citizens</t>
  </si>
  <si>
    <t>Reform Government Websites</t>
  </si>
  <si>
    <t>Public Data to Help Consumers and Scientists</t>
  </si>
  <si>
    <t>Promote better disclosure policies and publish guidelines on scientific data</t>
  </si>
  <si>
    <t>Promote Innovation Through International Collaboration</t>
  </si>
  <si>
    <t>Opening of Response Information Offices in all institutions of the Executive Branch</t>
  </si>
  <si>
    <t>Reform OBUDSMAN law</t>
  </si>
  <si>
    <t>Disclosure of Rights Letters</t>
  </si>
  <si>
    <t>Opening of 14 Offices of Information and Response</t>
  </si>
  <si>
    <t>Monitoring of citizen's public services and improvements in these services</t>
  </si>
  <si>
    <t>Extension of accountability exercises to the Departmental Management Cabinets</t>
  </si>
  <si>
    <t>Implement Integrity Pacts in key projects by the Government</t>
  </si>
  <si>
    <t>Offer legal assistance within each governmental institution to citizens wishing to submit a complaint, notice or demand for service provided by the state</t>
  </si>
  <si>
    <t>Promote Political Parties Act that regulates campaign advertisements</t>
  </si>
  <si>
    <t>Training audit committees on fighting corruption</t>
  </si>
  <si>
    <t>Establish a job placement service with the Ministry of Labor that is used in the Executive Branch when hiring public employees</t>
  </si>
  <si>
    <t>Streamline processes for transparency in public investment</t>
  </si>
  <si>
    <t>Public presentations of cases of corruption</t>
  </si>
  <si>
    <t>Identify and terminate projects that do not have outcomes</t>
  </si>
  <si>
    <t>Citizen's Charters</t>
  </si>
  <si>
    <t>Anti-Red Tape Act of 2007 requiring all agencies to create a Citizen's Charter to simplify transactions</t>
  </si>
  <si>
    <t>Revenue Integrity</t>
  </si>
  <si>
    <t>Intensifying the revenue integrity campaign with Revenue Integrity Protection Service (RIPS), Run After Tax Evaders (RATE) and Run After The Smugglers (RATS) campaigns</t>
  </si>
  <si>
    <t>Performance Challenge for Local Governments</t>
  </si>
  <si>
    <t>Efforts to institutionalize transparency, accountability, participation and performance in local governance</t>
  </si>
  <si>
    <t>Electronic Procurement</t>
  </si>
  <si>
    <t>Expanding opportunities for public participation through the "We the People" Petition Platform, open source "We the People" and develop best practices and metrics for public participation</t>
  </si>
  <si>
    <t>Modernize Management of Government Records</t>
  </si>
  <si>
    <t>Reform Records Management Policies and Practices Across the Executive Branch</t>
  </si>
  <si>
    <t>Continue to Improve Freedom of Information Act Administration</t>
  </si>
  <si>
    <t>Bottom-Up Participatory Planning and Budgeting</t>
  </si>
  <si>
    <t>Empowerment Fund</t>
  </si>
  <si>
    <t>Participatory Social Audit for Public Infrastructure Projects</t>
  </si>
  <si>
    <t>Harmonize Government Performance Measurement Systems</t>
  </si>
  <si>
    <t>Improve Citizen's Charters</t>
  </si>
  <si>
    <t>Roll-out Internal Audit and Internal Controls</t>
  </si>
  <si>
    <t>Embed Accountability in Local Governance</t>
  </si>
  <si>
    <t>Single Portal for Information</t>
  </si>
  <si>
    <t>Integrated Financial Management System</t>
  </si>
  <si>
    <t>Towards Electronic Bidding</t>
  </si>
  <si>
    <t>Procurement Cards System</t>
  </si>
  <si>
    <t>Manpower Information System and Central Payroll</t>
  </si>
  <si>
    <t>Targeting Beneficiaries with Razor-Sharp Precision</t>
  </si>
  <si>
    <t>Electronic Transparency for Congressional Allocations and Lump Sum Funds</t>
  </si>
  <si>
    <t>Disclosure of approved budgets in the Executive branch</t>
  </si>
  <si>
    <t>Improve National Agencies compliance of bid winners on agency website</t>
  </si>
  <si>
    <t>Expanding participatory budgeting for the national budget preparations</t>
  </si>
  <si>
    <t>Support for citizen groups in demanding better services and governance</t>
  </si>
  <si>
    <t>Administration advocates for legislation for the disclosure of corporate ownership information</t>
  </si>
  <si>
    <t>Increase Transparency in Spending By Applying Lessons from the Recovery Act to All Federal Spending</t>
  </si>
  <si>
    <t>Increase Transparency of Foreign Assistance</t>
  </si>
  <si>
    <t>Release of government reporting for foreign aid</t>
  </si>
  <si>
    <t>Create More Effective and Responsive Government-Performance.gov</t>
  </si>
  <si>
    <t>Improvements in government performance and accountability including updating the website to reflect the Government Performance and Results Modernization Act</t>
  </si>
  <si>
    <t>Use Data.gov as a Platform to Spur Innovation</t>
  </si>
  <si>
    <t>Improve modern commentary mechanisms to promote public participation in Federal rulemaking</t>
  </si>
  <si>
    <t>Enhance the capacity and capabilities of communities to access socio-economic rights through public education and Know Your Service Rights and Responsibilities campaign</t>
  </si>
  <si>
    <t>The Government Communication and Information Services and the Department of Public Service and Administration will lead this campaign to inform citizens about their service rights</t>
  </si>
  <si>
    <t>http://www.opengovpartnership.org/countries/philippines</t>
  </si>
  <si>
    <t>Grand Total</t>
  </si>
  <si>
    <t>Mandatory Disclosure of Budget Information</t>
  </si>
  <si>
    <t>Publication of major budget information on websites of departments and agencies</t>
  </si>
  <si>
    <t>Transparency in Local Governance</t>
  </si>
  <si>
    <t>Participatory Budgeting</t>
  </si>
  <si>
    <t>Consultative budget preparation process</t>
  </si>
  <si>
    <t>All Local Government Units post funds and projects on websites</t>
  </si>
  <si>
    <t>The Budget in the People's Language</t>
  </si>
  <si>
    <t>Release of a 2011 People's Budget with a summary of the National Budget</t>
  </si>
  <si>
    <t>Civil Society Monitoring in Public Works</t>
  </si>
  <si>
    <t>Memorandum of Understanding with a coalition of CSOs, faith based organizations to monitor public works projects</t>
  </si>
  <si>
    <t>Partnerships for Social Accountability</t>
  </si>
  <si>
    <t>Social Welfare department has an agreement with 222 national and local CSOs and NGOs for monitoring cash transfer</t>
  </si>
  <si>
    <t>Results-Oriented Fiscal Management</t>
  </si>
  <si>
    <t>Providing people with access to agency data including information on auto safety, air travel, air quality, workplace safety, drug safety, nutrition, crime, obesity, employment and health care</t>
  </si>
  <si>
    <t>Data Communities to Spark Breakthroughs for National Priorities</t>
  </si>
  <si>
    <t>Strategy for American Innovation is a blueprint the President released for developing innovative solutions to problems of national significance</t>
  </si>
  <si>
    <t>Enforcement and Compliance Data</t>
  </si>
  <si>
    <t>Reviewing Existing Agency Rules</t>
  </si>
  <si>
    <t>Presidential records, including staff financial disclosures, salaries, etc. posted on the White House website</t>
  </si>
  <si>
    <t>Freedom of Information</t>
  </si>
  <si>
    <t>Memorandum on the Freedom of Information Act in which agencies proactively make information public</t>
  </si>
  <si>
    <t>http://www.opengovpartnership.org/commitments/creaci%C3%B3n-de-una-nueva-politica-nacional-de-archivos</t>
  </si>
  <si>
    <t>This will form a working groups to establish recommendations for proper and efficient National policy archives</t>
  </si>
  <si>
    <t>http://www.opengovpartnership.org/commitments/carta-de-compromiso-para-funcionarios-p%C3%BAblicos</t>
  </si>
  <si>
    <t>To prepare a letter of  commitment for workers of the Central State Administration for probity purposes</t>
  </si>
  <si>
    <t>Professionalize the Freedom of Information Act Administration and expand the use of more efficient technology for processing records</t>
  </si>
  <si>
    <t>Declassify National Security Information</t>
  </si>
  <si>
    <t>Multi-agency efforts to declassify historical classified records</t>
  </si>
  <si>
    <t>Support and Improve Agency Implementation of Open Government Plans</t>
  </si>
  <si>
    <t>The White House will monitor agency implementation of openness and transparency plans</t>
  </si>
  <si>
    <t>Strengthen and Expand Whistleblower Protections for Government Personnel</t>
  </si>
  <si>
    <t>Advocate for legislation reform that would expand protection of whistleblowers and explore how the executive branch uses its authority to implement reforms when Congress is not willing to act</t>
  </si>
  <si>
    <t>Enhance Enforcement Regulations Through Further Disclosure of Compliance Information</t>
  </si>
  <si>
    <t>Increase Transparency of Legal Entities Formed in the US</t>
  </si>
  <si>
    <t>Transparency agendas</t>
  </si>
  <si>
    <t>http://www.opengovpartnership.org/commitments/elaboraci%C3%B3n-de-un-nuevo-formulario-de-declaraci%C3%B3n-de-patrimonio-e-intereses</t>
  </si>
  <si>
    <t>Development of new form of declaration of assets and interests to improve good practice by government authorities</t>
  </si>
  <si>
    <t>http://www.opengovpartnership.org/commitments/perfeccionamiento-ley-sobre-acceso-la-informaci%C3%B3n-p%C3%BAblica</t>
  </si>
  <si>
    <t>To improve the right of access to public information</t>
  </si>
  <si>
    <t>http://www.opengovpartnership.org/commitments/proyecto-de-ley-de-probidad-en-la-funci%C3%B3n-p%C3%BAblica</t>
  </si>
  <si>
    <t>Develop and implement an accountability/consequences management framework for public servants</t>
  </si>
  <si>
    <t>http://www.opengovpartnership.org/commitments/organization-1st-national-conference-transparency-and-social-control-1st-consocial</t>
  </si>
  <si>
    <t>http://www.opengovpartnership.org/commitments/partnership-w3c-brazil</t>
  </si>
  <si>
    <t>http://www.opengovpartnership.org/commitments/school-development-plan-interactive-school-pde</t>
  </si>
  <si>
    <t>http://www.opengovpartnership.org/commitments/registry-national-education-prices</t>
  </si>
  <si>
    <t>Enhance national integrity through institutional capacity-building of National Anti-Corruption Forum and Anti-Corruption Hotline</t>
  </si>
  <si>
    <t>The Department for Public Service and Administration and civil organizations will develop capacity for these projects</t>
  </si>
  <si>
    <t>Approve guidelines on sanctions for corruption related issues</t>
  </si>
  <si>
    <t>Develop a Citizen Participation guideline for Public Sector departments</t>
  </si>
  <si>
    <t>Explore the feasibility of establishing a single agency mandated by Government to develop a comprehensive and publicly accessible portal of environmental management information</t>
  </si>
  <si>
    <t>Open Government Directive and Agency Plan</t>
  </si>
  <si>
    <t>Agencies much establish long term goals for greater openness and transparency</t>
  </si>
  <si>
    <t>Data Availability</t>
  </si>
  <si>
    <t>Increase citizen access to information on the execution of the federal budget including more effective tracking of investments from Civil Defense actions against natural disasters and environmental catastrophes</t>
  </si>
  <si>
    <t>http://www.opengovpartnership.org/commitments/development-model-organize-information-services-citizens-agencies-and-entities-federal-e</t>
  </si>
  <si>
    <t>http://www.opengovpartnership.org/commitments/development-and-construction-transparency-portal%E2%80%99s-data-warehouse</t>
  </si>
  <si>
    <t>http://www.opengovpartnership.org/commitments/research-study-identify-demands-society-regard-access-information-view-strengthening-act</t>
  </si>
  <si>
    <t>http://www.opengovpartnership.org/commitments/development-guide-andor-primer-public-officials-access-information</t>
  </si>
  <si>
    <t>A bill presented to Congress to reform the law on political parties</t>
  </si>
  <si>
    <t>http://www.opengovpartnership.org/countries/south-africa</t>
  </si>
  <si>
    <t>http://www.opengovpartnership.org/sites/www.opengovpartnership.org/files/country_action_plans/US_National_Action_Plan_Final_2.pdf</t>
  </si>
  <si>
    <t>Governments publicly disclose revenue from oil, gas and mining through the Extractive Industries Transparency Initiative</t>
  </si>
  <si>
    <t>http://www.opengovpartnership.org/commitments/portal-de-gobierno-abierto</t>
  </si>
  <si>
    <t>Give citizens more access to transparency</t>
  </si>
  <si>
    <t>http://translate.google.com/#auto|en|%0APor%20orden%20del%20gobierno%2C%20actualmente%20205%20autoridades%20p%C3%BAblicas%20han%20publicado%20sus%20declaraciones%20de%20patrimonio%20e%20intereses.%20El%20objetivo%20es%20aumentar%20esta%20cifra%20en%20207%20autoridades%20m%C3%A1s%20que%20corresponden%20a%20los%20Secretarios%20Regionales%20Ministeriales.%0A</t>
  </si>
  <si>
    <t>The Civil Registry and Identification and the General Secretariat of the Presidency will administer digital interactions between the public and public services</t>
  </si>
  <si>
    <t>http://www.opengovpartnership.org/commitments/identidad-digital</t>
  </si>
  <si>
    <t>http://www.opengovpartnership.org/commitments/proyecto-de-ley-que-regula-el-lobby</t>
  </si>
  <si>
    <t>http://www.opengovpartnership.org/commitments/implementation-pro-ethics-company-registry</t>
  </si>
  <si>
    <t>http://www.opengovpartnership.org/commitments/organization-national-seminar-social-participation</t>
  </si>
  <si>
    <t>http://www.opengovpartnership.org/commitments/organization-meeting-inter-council-forum-ppa-2012-2015-2%C2%AA-phase</t>
  </si>
  <si>
    <t>http://www.opengovpartnership.org/commitments/continuing-training-public-ombudsman-units-federal-executive-branch</t>
  </si>
  <si>
    <t>http://www.opengovpartnership.org/commitments/restructuring-transparency-portal</t>
  </si>
  <si>
    <t>http://www.opengovpartnership.org/commitments/integra%C3%A7%C3%A3o-sist%C3%AAmica-de-ouvidorias</t>
  </si>
  <si>
    <t>http://www.opengovpartnership.org/commitments/transparencia-y-acceso-la-informaci%C3%B3n-p%C3%BAblica</t>
  </si>
  <si>
    <t>http://www.opengovpartnership.org/commitments/integridad-p%C3%BAblica</t>
  </si>
  <si>
    <t>E-Government and Public Services</t>
  </si>
  <si>
    <t>http://www.opengovpartnership.org/commitments/gobierno-electr%C3%B3nico-y-servicios-p%C3%BAblicos</t>
  </si>
  <si>
    <t>Promoting open data between the public through improvements in e-government and public services</t>
  </si>
  <si>
    <t>http://www.opengovpartnership.org/countries/united-kingdom</t>
  </si>
  <si>
    <t>Link to Action Plan</t>
  </si>
  <si>
    <t>http://www.opengovpartnership.org/commitments/partnership-digital-culture-laboratory</t>
  </si>
  <si>
    <t>http://www.opengovpartnership.org/commitments/control-panel-integrated-monitoring-and-oversight-system-public-module</t>
  </si>
  <si>
    <t>http://www.opengovpartnership.org/commitments/facilitation-access-specific-databases-transparency-portal</t>
  </si>
  <si>
    <t>http://www.opengovpartnership.org/commitments/development-and-delivery-capacity-building-programs-public-officials-issues-connected-in</t>
  </si>
  <si>
    <t>http://www.opengovpartnership.org/commitments/preparation-catalogue-public-data-and-information-provided-internet-agencies-and-entitie</t>
  </si>
  <si>
    <t>http://www.opengovpartnership.org/commitments/diagnostic-study-values-knowledge-and-culture-governing-access-public-information-brazil</t>
  </si>
  <si>
    <t>http://www.opengovpartnership.org/commitments/development-distance-education-program-build-capacity-public-officials-issue-access-info</t>
  </si>
  <si>
    <t>Chile considers it important to implement the rights of access, participation and environmental justice enshrined in Principle 10 of the Rio Declaration. Chile promotes regional conventions for the adoption of Principle 10 as well as facilitates the participation of local communities in decision-making processes.</t>
  </si>
  <si>
    <t>http://www.opengovpartnership.org/commitments/portal-de-transparencia</t>
  </si>
  <si>
    <t>An initiative to strengthen enforcement of the Lae on access to public information by public bodies and municipalities</t>
  </si>
  <si>
    <t>http://www.opengovpartnership.org/commitments/proyecto-de-ley-sobre-partidos-pol%C3%ADticos</t>
  </si>
  <si>
    <t>This catalogue will contain all public information available on select agencies, therefore making it easier to find referenced information</t>
  </si>
  <si>
    <t>Through strict social surveillance, increasing the quality of education</t>
  </si>
  <si>
    <t>Maintain databases and evidence published routinely and examined for ways of improvements the use of the data for policy and research</t>
  </si>
  <si>
    <t>http://www.opengovpartnership.org/countries/indonesia</t>
  </si>
  <si>
    <t>Providing access to information services for the citizens</t>
  </si>
  <si>
    <t>Disclosure to Increase Accountability and to Promote Informed Consumer Choice</t>
  </si>
  <si>
    <t>The administration is using regulatory tools to ensure informed decisions and inform consumers in the fields of health, education, nutrition, energy efficiency, fuel economy, environmental protection and financial services</t>
  </si>
  <si>
    <t>Guatemala</t>
  </si>
  <si>
    <t>El Salvador</t>
  </si>
  <si>
    <t>http://www.opengovpartnership.org/countries/guatemala</t>
  </si>
  <si>
    <t>Increase the availability of information on government activities</t>
  </si>
  <si>
    <t>http://www.opengovpartnership.org/sites/www.opengovpartnership.org/files/country_action_plans/EL_SALVADOR_Plan_de_Acci%C3%B3n_OGP_11_04_12_0.pdf</t>
  </si>
  <si>
    <t>Support the participation and accountability</t>
  </si>
  <si>
    <t>Strengthening the internal audit standards and professional integrity</t>
  </si>
  <si>
    <t>Support the use of new technologies for transparency and access to information</t>
  </si>
  <si>
    <t>TAI 3 D Campaign</t>
  </si>
  <si>
    <t>Sector Specific</t>
  </si>
  <si>
    <t>Transparency and access to Public Information</t>
  </si>
  <si>
    <t>Citizen Participation</t>
  </si>
  <si>
    <t>Public Integrity</t>
  </si>
  <si>
    <t>To improve the levels of transparency and access to public information</t>
  </si>
  <si>
    <t>To promote citizen participation especially with vulnerable populations like that of indigenous and rural communities</t>
  </si>
  <si>
    <t>http://www.opengovpartnership.org/commitments/participaci%C3%B3n-ciudadana</t>
  </si>
  <si>
    <t>Interoperable Open Data Mechanism</t>
  </si>
  <si>
    <t>Development and Delivery of Capacity Building Programs for Public Officials on Issues Connected to Information Management</t>
  </si>
  <si>
    <t>Preparation of a Catalogue of Public Data and Information Provided on the Internet by Agencies and Entities of the Federal Public Administration</t>
  </si>
  <si>
    <t>Implementation of the Pro-Ethics Company Registry</t>
  </si>
  <si>
    <t>An accountability mechanism in which the Federal Government's Ombudsman Units will practice training policies developed to ensure good practice.</t>
  </si>
  <si>
    <t>Draft Law on Political Parties</t>
  </si>
  <si>
    <t>Portal of Transparency</t>
  </si>
  <si>
    <t>Public Participation in Environmental Matters</t>
  </si>
  <si>
    <t>Creating a New National Archives Policy</t>
  </si>
  <si>
    <t>Letter of Commitment for Public Officials</t>
  </si>
  <si>
    <t>Open Government Portal</t>
  </si>
  <si>
    <t>Increasing the Good Practice of the Asset and Interest Statements</t>
  </si>
  <si>
    <t>Digital Identity</t>
  </si>
  <si>
    <t>Bill to Regulate the Lobby</t>
  </si>
  <si>
    <t>Advanced Law on Access to Information</t>
  </si>
  <si>
    <t>Developing a New Form Asset and Interest Statements</t>
  </si>
  <si>
    <t>Probity Bill for the Public</t>
  </si>
  <si>
    <t>http://www.opengovpartnership.org/commitments/chileatiende-red-multiservicios-del-estado</t>
  </si>
  <si>
    <t>Multi-service Network of the State-ChilAtiende</t>
  </si>
  <si>
    <t>ChileAtiende is a multi-channel network that tried to bring governmental services to individuals</t>
  </si>
  <si>
    <t>http://www.opengovpartnership.org/commitments/participaci%C3%B3n-ciudadana-en-materia-medio-ambiental</t>
  </si>
  <si>
    <t>Improve knowledge of the Access to Information Law for public officials</t>
  </si>
  <si>
    <t>Encourages citizen participation in the elaboration and monitoring of the federal Multi Annual Plan</t>
  </si>
  <si>
    <t>South Africa</t>
  </si>
  <si>
    <t>Measures to promote gender equality and women's full participation in civic life, the private sector, the public administration and political processes</t>
  </si>
  <si>
    <t>Philippines</t>
  </si>
  <si>
    <t>Encourage public use of data and information and transparency</t>
  </si>
  <si>
    <t>Partnership with W3C Brazil</t>
  </si>
  <si>
    <t>Through the interoperable open data mechanism, this will foster citizens ability to use the raw databases</t>
  </si>
  <si>
    <t>Budgetary Transparency</t>
  </si>
  <si>
    <t>Indonesia</t>
  </si>
  <si>
    <t>Publicly support companies with corporate integrity and ethics</t>
  </si>
  <si>
    <t>Continuing Training for the Public Ombudsman Units of the Federal Executive Branch</t>
  </si>
  <si>
    <t>Diagnostic Study on the Role of Federal Ombusman Units in Brazil's Access to Public Information Policy</t>
  </si>
  <si>
    <t>Organization of a Meeting of the Inter-Council Forum PPA 2012-2015</t>
  </si>
  <si>
    <t>Study to supply the Government with the data of the information needs and usage of the Access to Information Law</t>
  </si>
  <si>
    <t>Control Panel for the Integrated Monitoring and Oversight System</t>
  </si>
  <si>
    <t>Setting standards</t>
  </si>
  <si>
    <t>More Effectively Managing Public Resources</t>
  </si>
  <si>
    <t>Category</t>
  </si>
  <si>
    <t>Organization of the National Seminar on Social Participation</t>
  </si>
  <si>
    <t>School Development Plan</t>
  </si>
  <si>
    <t>Partnership with the Digital Culture Laboratory</t>
  </si>
  <si>
    <t>Public service providers will demonstrate their efforts in collaboration with communities</t>
  </si>
  <si>
    <t>Registry of National Education Prices</t>
  </si>
  <si>
    <t>Training for the Access to Information Laws</t>
  </si>
  <si>
    <t>The Control Panel will help monitor the agency's strategic actions</t>
  </si>
  <si>
    <t>Norway</t>
  </si>
  <si>
    <t>Increasing Quality of Education</t>
  </si>
  <si>
    <t>The development of digital public services in order to obtain the public's perception on public service for improvement purposes.</t>
  </si>
  <si>
    <t>Promoting equal pay, women applying for top positions in the private sector and the development of a gender equality program.</t>
  </si>
  <si>
    <t>Peru</t>
  </si>
  <si>
    <t>Chile</t>
  </si>
  <si>
    <t>Organization of the 1st National Conference on Transparency and Social Control</t>
  </si>
  <si>
    <t>Facilitation of the Access to Specific Databases on the Transparency Portal</t>
  </si>
  <si>
    <t>This methodology allows schools to use online platforms to address problems and request funding for solutions through the Ministry of Education</t>
  </si>
  <si>
    <t>Maximize the Opening Up of Data</t>
  </si>
  <si>
    <t>Diagnostic Study on the Values, Knowledge and Culture Governing the Access to Public Information in the Brazilian Federal Executive Branch</t>
  </si>
  <si>
    <t>A model in which citizens can access information either proactively or through requests</t>
  </si>
  <si>
    <t>UK</t>
  </si>
  <si>
    <t>Country</t>
  </si>
  <si>
    <t>Summary</t>
  </si>
  <si>
    <t>Mexico</t>
  </si>
  <si>
    <t>Widen the publication of socially useful information</t>
  </si>
  <si>
    <t>Engagement to Promote the OGP</t>
  </si>
  <si>
    <t>Qualitative and quantitative survey data conducted with public authorities</t>
  </si>
  <si>
    <t>Brazil</t>
  </si>
  <si>
    <t>Collecting and Publishing the Right Data</t>
  </si>
  <si>
    <t>Corporate and Personal Responsibility</t>
  </si>
  <si>
    <t>United States</t>
  </si>
  <si>
    <t>Improving Public Services</t>
  </si>
  <si>
    <t>Stimulating the Market for Innovative Use of the Data</t>
  </si>
  <si>
    <t>Development of a Distance Education Program to Build Capacity of Public Officials on the Issue of Access to Information</t>
  </si>
  <si>
    <t>Ensuring that public service providers have transparent, clear inventories.</t>
  </si>
  <si>
    <t>Increasing Public Integrity</t>
  </si>
  <si>
    <t>Transparency and public participation</t>
  </si>
  <si>
    <t>The Registry ensures the prices of a certain number of educational supplies is set.</t>
  </si>
  <si>
    <t>Ensuring the right to data is bring met.</t>
  </si>
  <si>
    <t>Consolidation of a database on Transparency Portal and the Public Transparency Pages to allow for new transparency mechanisms and audit tools</t>
  </si>
  <si>
    <t>Capacity building of national and sub national governments to publish public open data</t>
  </si>
  <si>
    <t>Publication of Social Useful Information</t>
  </si>
  <si>
    <t>Development of a Model to Organize Information Services for Citizens in Agencies and Entities of the Federal Executive Branch and the Procedures for Operation of the System Governing the Access to Public Information</t>
  </si>
  <si>
    <t>Right to data</t>
  </si>
  <si>
    <t>Involvment of Civil Society and New Approaches to Public Service</t>
  </si>
  <si>
    <t>Local and Regional Large-Scale Initiatives</t>
  </si>
  <si>
    <t>Self-Service and Reporting Solutions</t>
  </si>
  <si>
    <t>http://www.opengovpartnership.org/countries/denmark?quicktabs_country_tabs=2#quicktabs-country_tabs</t>
  </si>
  <si>
    <t>Access to information on expending public resources will be improved regarding political activity and electoral campaign financing</t>
  </si>
  <si>
    <t>Consulting interested parties in the procedures of adoption new laws and regulations</t>
  </si>
  <si>
    <t>Information on electoral campaign funding, public procurement, etc will be more accessible to the public</t>
  </si>
  <si>
    <t>State budget published monthy in order to increase accessibility to information</t>
  </si>
  <si>
    <t>Enhance and update web portal in order to consolidate public authority bodies' records electronically</t>
  </si>
  <si>
    <t>Increase buiness activity transparency</t>
  </si>
  <si>
    <t>State and local budget monitoring and enabling citizen participation in parliament</t>
  </si>
  <si>
    <t>Publish "Budgets for Citizens" to make budgetary information more accesble and understandable to citizens</t>
  </si>
  <si>
    <t>Strengthening the Businesses' Social Responsbilities</t>
  </si>
  <si>
    <t>Legislation and Data</t>
  </si>
  <si>
    <t>Use of New Technology</t>
  </si>
  <si>
    <t>Supporting the Promotion of Open Government Practices</t>
  </si>
  <si>
    <t>Good Governance-Transparency and Better Public ICT</t>
  </si>
  <si>
    <t>Publication updates on investments, public finances etc.</t>
  </si>
  <si>
    <t>Willingness to promote the Open Government Partnership in all international events</t>
  </si>
  <si>
    <t>A seminar to try and analyze develop social participation in Brazil</t>
  </si>
  <si>
    <t>Pledge/Action Item</t>
  </si>
  <si>
    <t>Development of a Guide and/or Primer for Public Officials on Access to Information</t>
  </si>
  <si>
    <t>Development and Construction of the Portal's Data Warehouse</t>
  </si>
  <si>
    <t>Open Public Sector and Inclusive Government</t>
  </si>
  <si>
    <t>Stronger rights for citizens to empower them to obtain data from the public sector</t>
  </si>
  <si>
    <t>Not relevant (3)</t>
  </si>
  <si>
    <t>ENR Relevant (2)</t>
  </si>
  <si>
    <t>ENR-Focused (1)</t>
  </si>
  <si>
    <t>Colombia</t>
  </si>
  <si>
    <t>Greece</t>
  </si>
  <si>
    <t>Netherlands</t>
  </si>
  <si>
    <t>Sum of Not relevant (3)</t>
  </si>
  <si>
    <t>Data</t>
  </si>
  <si>
    <t>Sum of ENR Relevant (2)</t>
  </si>
  <si>
    <t>Sum of ENR-Focused (1)</t>
  </si>
  <si>
    <t>ENR relevant</t>
  </si>
  <si>
    <t>ENR relevant (%)</t>
  </si>
  <si>
    <t>ENR focused (%)</t>
  </si>
  <si>
    <t>ENR specific</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</si>
</sst>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s>
  <fonts count="39">
    <font>
      <sz val="10"/>
      <name val="Arial"/>
      <family val="2"/>
    </font>
    <font>
      <b/>
      <sz val="11"/>
      <color indexed="8"/>
      <name val="Calibri"/>
      <family val="2"/>
    </font>
    <font>
      <sz val="11"/>
      <color indexed="8"/>
      <name val="Calibri"/>
      <family val="2"/>
    </font>
    <font>
      <b/>
      <sz val="10"/>
      <name val="Arial"/>
      <family val="2"/>
    </font>
    <font>
      <u val="single"/>
      <sz val="10"/>
      <color indexed="20"/>
      <name val="Arial"/>
      <family val="2"/>
    </font>
    <font>
      <u val="single"/>
      <sz val="10"/>
      <color indexed="12"/>
      <name val="Arial"/>
      <family val="2"/>
    </font>
    <font>
      <sz val="11"/>
      <name val="Calibri"/>
      <family val="2"/>
    </font>
    <font>
      <sz val="10"/>
      <name val="Calibri"/>
      <family val="2"/>
    </font>
    <font>
      <b/>
      <sz val="11"/>
      <name val="Calibri"/>
      <family val="2"/>
    </font>
    <font>
      <sz val="8"/>
      <name val="Verdana"/>
      <family val="0"/>
    </font>
    <font>
      <sz val="13"/>
      <color indexed="8"/>
      <name val="Gill Sans"/>
      <family val="0"/>
    </font>
    <font>
      <sz val="10"/>
      <color indexed="12"/>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3"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6"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33" fillId="27" borderId="1" applyNumberFormat="0" applyAlignment="0" applyProtection="0"/>
    <xf numFmtId="0" fontId="34" fillId="0" borderId="6" applyNumberFormat="0" applyFill="0" applyAlignment="0" applyProtection="0"/>
    <xf numFmtId="0" fontId="35" fillId="28" borderId="0" applyNumberFormat="0" applyBorder="0" applyAlignment="0" applyProtection="0"/>
    <xf numFmtId="0" fontId="0" fillId="29" borderId="7" applyNumberFormat="0" applyFont="0" applyAlignment="0" applyProtection="0"/>
    <xf numFmtId="0" fontId="36"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4">
    <xf numFmtId="0" fontId="0" fillId="0" borderId="0" xfId="0" applyAlignment="1">
      <alignment vertical="center"/>
    </xf>
    <xf numFmtId="0" fontId="1" fillId="0" borderId="0" xfId="0" applyNumberFormat="1" applyFont="1" applyFill="1" applyAlignment="1">
      <alignment/>
    </xf>
    <xf numFmtId="0" fontId="2" fillId="0" borderId="0" xfId="0" applyNumberFormat="1" applyFont="1" applyFill="1" applyAlignment="1">
      <alignment/>
    </xf>
    <xf numFmtId="0" fontId="2" fillId="0" borderId="0" xfId="0" applyNumberFormat="1" applyFont="1" applyFill="1" applyAlignment="1">
      <alignment wrapText="1"/>
    </xf>
    <xf numFmtId="0" fontId="3" fillId="0" borderId="0" xfId="0" applyFont="1" applyAlignment="1">
      <alignment vertical="center"/>
    </xf>
    <xf numFmtId="0" fontId="6" fillId="0" borderId="0" xfId="53" applyFont="1" applyAlignment="1" applyProtection="1">
      <alignment vertical="center"/>
      <protection/>
    </xf>
    <xf numFmtId="0" fontId="1" fillId="0" borderId="0" xfId="0" applyNumberFormat="1" applyFont="1" applyFill="1" applyAlignment="1">
      <alignment/>
    </xf>
    <xf numFmtId="0" fontId="7" fillId="0" borderId="0" xfId="0" applyFont="1" applyAlignment="1">
      <alignment vertical="center"/>
    </xf>
    <xf numFmtId="0" fontId="2" fillId="0" borderId="0" xfId="0" applyNumberFormat="1" applyFont="1" applyFill="1" applyAlignment="1">
      <alignment/>
    </xf>
    <xf numFmtId="0" fontId="2" fillId="0" borderId="0" xfId="0" applyNumberFormat="1" applyFont="1" applyFill="1" applyAlignment="1">
      <alignment vertical="top" wrapText="1"/>
    </xf>
    <xf numFmtId="0" fontId="2" fillId="0" borderId="0" xfId="0" applyNumberFormat="1" applyFont="1" applyFill="1" applyAlignment="1">
      <alignment wrapText="1"/>
    </xf>
    <xf numFmtId="0" fontId="8" fillId="0" borderId="0" xfId="0" applyFont="1" applyAlignment="1">
      <alignment vertical="center"/>
    </xf>
    <xf numFmtId="0" fontId="5" fillId="0" borderId="0" xfId="53" applyAlignment="1" applyProtection="1">
      <alignment vertical="center"/>
      <protection/>
    </xf>
    <xf numFmtId="0" fontId="6" fillId="0" borderId="0" xfId="0" applyFont="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applyNumberFormat="1" applyBorder="1" applyAlignment="1">
      <alignment vertical="center"/>
    </xf>
    <xf numFmtId="0" fontId="0" fillId="0" borderId="13" xfId="0" applyNumberFormat="1" applyBorder="1" applyAlignment="1">
      <alignment vertical="center"/>
    </xf>
    <xf numFmtId="0" fontId="0" fillId="0" borderId="14" xfId="0" applyNumberFormat="1" applyBorder="1" applyAlignment="1">
      <alignment vertical="center"/>
    </xf>
    <xf numFmtId="0" fontId="0" fillId="0" borderId="0" xfId="0" applyNumberFormat="1" applyAlignment="1">
      <alignment vertical="center"/>
    </xf>
    <xf numFmtId="0" fontId="0" fillId="0" borderId="15" xfId="0" applyNumberFormat="1" applyBorder="1" applyAlignment="1">
      <alignment vertical="center"/>
    </xf>
    <xf numFmtId="0" fontId="0" fillId="0" borderId="16" xfId="0" applyNumberFormat="1" applyBorder="1" applyAlignment="1">
      <alignment vertical="center"/>
    </xf>
    <xf numFmtId="0" fontId="10" fillId="0" borderId="0" xfId="0" applyFont="1" applyAlignment="1">
      <alignment vertical="center" wrapText="1"/>
    </xf>
    <xf numFmtId="0" fontId="11" fillId="0" borderId="0" xfId="53" applyFont="1" applyAlignment="1" applyProtection="1">
      <alignment vertical="center" wrapText="1"/>
      <protection/>
    </xf>
    <xf numFmtId="0" fontId="5" fillId="0" borderId="0" xfId="53" applyFont="1" applyAlignment="1" applyProtection="1">
      <alignment vertical="center" wrapText="1"/>
      <protection/>
    </xf>
    <xf numFmtId="0" fontId="5" fillId="0" borderId="0" xfId="53" applyFont="1" applyAlignment="1" applyProtection="1">
      <alignment vertical="center"/>
      <protection/>
    </xf>
    <xf numFmtId="0" fontId="2" fillId="0" borderId="0" xfId="0" applyNumberFormat="1" applyFont="1" applyFill="1" applyAlignment="1">
      <alignment vertical="top" wrapText="1"/>
    </xf>
    <xf numFmtId="0" fontId="1" fillId="0" borderId="0" xfId="0" applyFont="1" applyAlignment="1">
      <alignment/>
    </xf>
    <xf numFmtId="0" fontId="2" fillId="0" borderId="0" xfId="0" applyFont="1" applyAlignment="1">
      <alignment wrapText="1"/>
    </xf>
    <xf numFmtId="0" fontId="2" fillId="0" borderId="0" xfId="0" applyFont="1" applyAlignment="1">
      <alignment/>
    </xf>
    <xf numFmtId="0" fontId="0" fillId="0" borderId="17" xfId="0" applyBorder="1" applyAlignment="1">
      <alignment vertical="center"/>
    </xf>
    <xf numFmtId="0" fontId="0" fillId="0" borderId="17" xfId="0" applyNumberFormat="1" applyBorder="1" applyAlignment="1">
      <alignment vertical="center"/>
    </xf>
    <xf numFmtId="0" fontId="0" fillId="0" borderId="18" xfId="0" applyNumberFormat="1" applyBorder="1" applyAlignment="1">
      <alignment vertical="center"/>
    </xf>
    <xf numFmtId="0" fontId="0" fillId="0" borderId="19" xfId="0" applyNumberFormat="1" applyBorder="1" applyAlignment="1">
      <alignment vertical="center"/>
    </xf>
    <xf numFmtId="0" fontId="0" fillId="0" borderId="0" xfId="0" applyFill="1" applyBorder="1" applyAlignment="1">
      <alignment vertical="center"/>
    </xf>
    <xf numFmtId="16" fontId="0" fillId="0" borderId="0" xfId="0" applyNumberFormat="1" applyAlignment="1">
      <alignment vertical="center"/>
    </xf>
    <xf numFmtId="10" fontId="0" fillId="0" borderId="0" xfId="0" applyNumberFormat="1" applyAlignment="1">
      <alignment vertical="center"/>
    </xf>
    <xf numFmtId="10" fontId="0" fillId="0" borderId="0" xfId="0" applyNumberForma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J436" sheet="Database"/>
  </cacheSource>
  <cacheFields count="10">
    <cacheField name="Country">
      <sharedItems containsMixedTypes="0" count="36">
        <s v="Albania"/>
        <s v="Armenia"/>
        <s v="Brazil"/>
        <s v="Bulgaria"/>
        <s v="Canada"/>
        <s v="Chile"/>
        <s v="Colombia"/>
        <s v="Croatia"/>
        <s v="Denmark"/>
        <s v="Dominican Republic"/>
        <s v="El Salvador"/>
        <s v="Estonia"/>
        <s v="Greece"/>
        <s v="Guatemala"/>
        <s v="Honduras"/>
        <s v="Indonesia"/>
        <s v="Israel"/>
        <s v="Italy"/>
        <s v="Malta"/>
        <s v="Mexico"/>
        <s v="Moldova"/>
        <s v="Montenegro"/>
        <s v="Netherlands"/>
        <s v="Norway"/>
        <s v="Peru"/>
        <s v="Philippines"/>
        <s v="Romania"/>
        <s v="Slovak Republic"/>
        <s v="Spain"/>
        <s v="South Africa"/>
        <s v="UK"/>
        <s v="Ukraine"/>
        <s v="United States"/>
        <s v="Uruguay"/>
        <s v="                                              "/>
        <s v="Georgia"/>
      </sharedItems>
    </cacheField>
    <cacheField name="TAI 3 D Campaign">
      <sharedItems containsSemiMixedTypes="0" containsString="0" containsMixedTypes="0" containsNumber="1" containsInteger="1"/>
    </cacheField>
    <cacheField name="Pledge/Action Item">
      <sharedItems containsMixedTypes="0"/>
    </cacheField>
    <cacheField name="Summary">
      <sharedItems containsMixedTypes="0"/>
    </cacheField>
    <cacheField name="Category">
      <sharedItems containsMixedTypes="1" containsNumber="1" containsInteger="1"/>
    </cacheField>
    <cacheField name="Not relevant (3)">
      <sharedItems containsSemiMixedTypes="0" containsString="0" containsMixedTypes="0" containsNumber="1" containsInteger="1"/>
    </cacheField>
    <cacheField name="ENR Relevant (2)">
      <sharedItems containsSemiMixedTypes="0" containsString="0" containsMixedTypes="0" containsNumber="1" containsInteger="1"/>
    </cacheField>
    <cacheField name="ENR-Focused (1)">
      <sharedItems containsSemiMixedTypes="0" containsString="0" containsMixedTypes="0" containsNumber="1" containsInteger="1"/>
    </cacheField>
    <cacheField name="Sector Specific">
      <sharedItems containsMixedTypes="1" containsNumber="1" containsInteger="1"/>
    </cacheField>
    <cacheField name="Link to Action Plan">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39" firstHeaderRow="1" firstDataRow="2" firstDataCol="1"/>
  <pivotFields count="10">
    <pivotField axis="axisRow" compact="0" outline="0" subtotalTop="0" showAll="0">
      <items count="37">
        <item m="1" x="34"/>
        <item x="0"/>
        <item x="1"/>
        <item x="2"/>
        <item x="3"/>
        <item x="4"/>
        <item x="5"/>
        <item x="6"/>
        <item x="7"/>
        <item x="8"/>
        <item x="9"/>
        <item x="10"/>
        <item x="11"/>
        <item m="1" x="35"/>
        <item x="12"/>
        <item x="13"/>
        <item x="14"/>
        <item x="15"/>
        <item x="16"/>
        <item x="17"/>
        <item x="18"/>
        <item x="19"/>
        <item x="20"/>
        <item x="21"/>
        <item x="22"/>
        <item x="23"/>
        <item x="24"/>
        <item x="25"/>
        <item x="26"/>
        <item x="27"/>
        <item x="29"/>
        <item x="28"/>
        <item x="30"/>
        <item x="31"/>
        <item x="32"/>
        <item x="33"/>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s>
  <rowFields count="1">
    <field x="0"/>
  </rowFields>
  <rowItems count="35">
    <i>
      <x v="1"/>
    </i>
    <i>
      <x v="2"/>
    </i>
    <i>
      <x v="3"/>
    </i>
    <i>
      <x v="4"/>
    </i>
    <i>
      <x v="5"/>
    </i>
    <i>
      <x v="6"/>
    </i>
    <i>
      <x v="7"/>
    </i>
    <i>
      <x v="8"/>
    </i>
    <i>
      <x v="9"/>
    </i>
    <i>
      <x v="10"/>
    </i>
    <i>
      <x v="11"/>
    </i>
    <i>
      <x v="12"/>
    </i>
    <i>
      <x v="14"/>
    </i>
    <i>
      <x v="15"/>
    </i>
    <i>
      <x v="16"/>
    </i>
    <i>
      <x v="17"/>
    </i>
    <i>
      <x v="18"/>
    </i>
    <i>
      <x v="19"/>
    </i>
    <i>
      <x v="20"/>
    </i>
    <i>
      <x v="21"/>
    </i>
    <i>
      <x v="22"/>
    </i>
    <i>
      <x v="23"/>
    </i>
    <i>
      <x v="24"/>
    </i>
    <i>
      <x v="25"/>
    </i>
    <i>
      <x v="26"/>
    </i>
    <i>
      <x v="27"/>
    </i>
    <i>
      <x v="28"/>
    </i>
    <i>
      <x v="29"/>
    </i>
    <i>
      <x v="30"/>
    </i>
    <i>
      <x v="31"/>
    </i>
    <i>
      <x v="32"/>
    </i>
    <i>
      <x v="33"/>
    </i>
    <i>
      <x v="34"/>
    </i>
    <i>
      <x v="35"/>
    </i>
    <i t="grand">
      <x/>
    </i>
  </rowItems>
  <colFields count="1">
    <field x="-2"/>
  </colFields>
  <colItems count="3">
    <i>
      <x/>
    </i>
    <i i="1">
      <x v="1"/>
    </i>
    <i i="2">
      <x v="2"/>
    </i>
  </colItems>
  <dataFields count="3">
    <dataField name="Sum of ENR-Focused (1)" fld="7" baseField="0" baseItem="0"/>
    <dataField name="Sum of ENR Relevant (2)" fld="6" baseField="0" baseItem="0"/>
    <dataField name="Sum of Not relevant (3)"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pengovpartnership.org/commitments/participaci%C3%B3n-ciudadana" TargetMode="External" /><Relationship Id="rId2" Type="http://schemas.openxmlformats.org/officeDocument/2006/relationships/hyperlink" Target="http://www.opengovpartnership.org/commitments/transparencia-y-acceso-la-informaci%C3%B3n-p%C3%BAblica" TargetMode="External" /><Relationship Id="rId3" Type="http://schemas.openxmlformats.org/officeDocument/2006/relationships/hyperlink" Target="http://www.opengovpartnership.org/commitments/integridad-p%C3%BAblica" TargetMode="External" /><Relationship Id="rId4" Type="http://schemas.openxmlformats.org/officeDocument/2006/relationships/hyperlink" Target="http://www.opengovpartnership.org/commitments/gobierno-electr%C3%B3nico-y-servicios-p%C3%BAblicos" TargetMode="External" /><Relationship Id="rId5" Type="http://schemas.openxmlformats.org/officeDocument/2006/relationships/hyperlink" Target="http://www.opengovpartnership.org/countries/united-kingdom" TargetMode="External" /><Relationship Id="rId6" Type="http://schemas.openxmlformats.org/officeDocument/2006/relationships/hyperlink" Target="http://www.opengovpartnership.org/countries/united-kingdom" TargetMode="External" /><Relationship Id="rId7" Type="http://schemas.openxmlformats.org/officeDocument/2006/relationships/hyperlink" Target="http://www.opengovpartnership.org/countries/united-kingdom" TargetMode="External" /><Relationship Id="rId8" Type="http://schemas.openxmlformats.org/officeDocument/2006/relationships/hyperlink" Target="http://www.opengovpartnership.org/countries/united-kingdom" TargetMode="External" /><Relationship Id="rId9" Type="http://schemas.openxmlformats.org/officeDocument/2006/relationships/hyperlink" Target="http://www.opengovpartnership.org/countries/united-kingdom" TargetMode="External" /><Relationship Id="rId10" Type="http://schemas.openxmlformats.org/officeDocument/2006/relationships/hyperlink" Target="http://www.opengovpartnership.org/countries/united-kingdom" TargetMode="External" /><Relationship Id="rId11" Type="http://schemas.openxmlformats.org/officeDocument/2006/relationships/hyperlink" Target="http://www.opengovpartnership.org/commitments/chileatiende-red-multiservicios-del-estado" TargetMode="External" /><Relationship Id="rId12" Type="http://schemas.openxmlformats.org/officeDocument/2006/relationships/hyperlink" Target="http://www.opengovpartnership.org/commitments/participaci%C3%B3n-ciudadana-en-materia-medio-ambiental" TargetMode="External" /><Relationship Id="rId13" Type="http://schemas.openxmlformats.org/officeDocument/2006/relationships/hyperlink" Target="http://www.opengovpartnership.org/commitments/portal-de-transparencia" TargetMode="External" /><Relationship Id="rId14" Type="http://schemas.openxmlformats.org/officeDocument/2006/relationships/hyperlink" Target="http://www.opengovpartnership.org/commitments/proyecto-de-ley-sobre-partidos-pol%C3%ADticos" TargetMode="External" /><Relationship Id="rId15" Type="http://schemas.openxmlformats.org/officeDocument/2006/relationships/hyperlink" Target="http://www.opengovpartnership.org/countries/south-africa" TargetMode="External" /><Relationship Id="rId16" Type="http://schemas.openxmlformats.org/officeDocument/2006/relationships/hyperlink" Target="http://www.opengovpartnership.org/commitments/implementation-pro-ethics-company-registry" TargetMode="External" /><Relationship Id="rId17" Type="http://schemas.openxmlformats.org/officeDocument/2006/relationships/hyperlink" Target="http://www.opengovpartnership.org/commitments/organization-national-seminar-social-participation" TargetMode="External" /><Relationship Id="rId18" Type="http://schemas.openxmlformats.org/officeDocument/2006/relationships/hyperlink" Target="http://www.opengovpartnership.org/commitments/organization-meeting-inter-council-forum-ppa-2012-2015-2%C2%AA-phase" TargetMode="External" /><Relationship Id="rId19" Type="http://schemas.openxmlformats.org/officeDocument/2006/relationships/hyperlink" Target="http://www.opengovpartnership.org/commitments/continuing-training-public-ombudsman-units-federal-executive-branch" TargetMode="External" /><Relationship Id="rId20" Type="http://schemas.openxmlformats.org/officeDocument/2006/relationships/hyperlink" Target="http://www.opengovpartnership.org/commitments/restructuring-transparency-portal" TargetMode="External" /><Relationship Id="rId21" Type="http://schemas.openxmlformats.org/officeDocument/2006/relationships/hyperlink" Target="http://www.opengovpartnership.org/commitments/integra%C3%A7%C3%A3o-sist%C3%AAmica-de-ouvidorias" TargetMode="External" /><Relationship Id="rId22" Type="http://schemas.openxmlformats.org/officeDocument/2006/relationships/hyperlink" Target="http://www.opengovpartnership.org/commitments/organization-1st-national-conference-transparency-and-social-control-1st-consocial" TargetMode="External" /><Relationship Id="rId23" Type="http://schemas.openxmlformats.org/officeDocument/2006/relationships/hyperlink" Target="http://www.opengovpartnership.org/commitments/partnership-w3c-brazil" TargetMode="External" /><Relationship Id="rId24" Type="http://schemas.openxmlformats.org/officeDocument/2006/relationships/hyperlink" Target="http://www.opengovpartnership.org/commitments/school-development-plan-interactive-school-pde" TargetMode="External" /><Relationship Id="rId25" Type="http://schemas.openxmlformats.org/officeDocument/2006/relationships/hyperlink" Target="http://www.opengovpartnership.org/commitments/registry-national-education-prices" TargetMode="External" /><Relationship Id="rId26" Type="http://schemas.openxmlformats.org/officeDocument/2006/relationships/hyperlink" Target="http://www.opengovpartnership.org/commitments/partnership-digital-culture-laboratory" TargetMode="External" /><Relationship Id="rId27" Type="http://schemas.openxmlformats.org/officeDocument/2006/relationships/hyperlink" Target="http://www.opengovpartnership.org/commitments/control-panel-integrated-monitoring-and-oversight-system-public-module" TargetMode="External" /><Relationship Id="rId28" Type="http://schemas.openxmlformats.org/officeDocument/2006/relationships/hyperlink" Target="http://www.opengovpartnership.org/commitments/facilitation-access-specific-databases-transparency-portal" TargetMode="External" /><Relationship Id="rId29" Type="http://schemas.openxmlformats.org/officeDocument/2006/relationships/hyperlink" Target="http://www.opengovpartnership.org/commitments/development-and-delivery-capacity-building-programs-public-officials-issues-connected-in" TargetMode="External" /><Relationship Id="rId30" Type="http://schemas.openxmlformats.org/officeDocument/2006/relationships/hyperlink" Target="http://www.opengovpartnership.org/commitments/preparation-catalogue-public-data-and-information-provided-internet-agencies-and-entitie" TargetMode="External" /><Relationship Id="rId31" Type="http://schemas.openxmlformats.org/officeDocument/2006/relationships/hyperlink" Target="http://www.opengovpartnership.org/commitments/diagnostic-study-values-knowledge-and-culture-governing-access-public-information-brazil" TargetMode="External" /><Relationship Id="rId32" Type="http://schemas.openxmlformats.org/officeDocument/2006/relationships/hyperlink" Target="http://www.opengovpartnership.org/commitments/development-distance-education-program-build-capacity-public-officials-issue-access-info" TargetMode="External" /><Relationship Id="rId33" Type="http://schemas.openxmlformats.org/officeDocument/2006/relationships/hyperlink" Target="http://www.opengovpartnership.org/commitments/development-model-organize-information-services-citizens-agencies-and-entities-federal-e" TargetMode="External" /><Relationship Id="rId34" Type="http://schemas.openxmlformats.org/officeDocument/2006/relationships/hyperlink" Target="http://www.opengovpartnership.org/commitments/development-and-construction-transparency-portal%E2%80%99s-data-warehouse" TargetMode="External" /><Relationship Id="rId35" Type="http://schemas.openxmlformats.org/officeDocument/2006/relationships/hyperlink" Target="http://www.opengovpartnership.org/commitments/research-study-identify-demands-society-regard-access-information-view-strengthening-act" TargetMode="External" /><Relationship Id="rId36" Type="http://schemas.openxmlformats.org/officeDocument/2006/relationships/hyperlink" Target="http://www.opengovpartnership.org/commitments/development-guide-andor-primer-public-officials-access-information" TargetMode="External" /><Relationship Id="rId37" Type="http://schemas.openxmlformats.org/officeDocument/2006/relationships/hyperlink" Target="http://www.opengovpartnership.org/commitments/diagnostic-study-values-knowledge-and-culture-governing-access-public-information-brazil" TargetMode="External" /><Relationship Id="rId38" Type="http://schemas.openxmlformats.org/officeDocument/2006/relationships/hyperlink" Target="http://www.opengovpartnership.org/commitments/creaci%C3%B3n-de-una-nueva-politica-nacional-de-archivos" TargetMode="External" /><Relationship Id="rId39" Type="http://schemas.openxmlformats.org/officeDocument/2006/relationships/hyperlink" Target="http://www.opengovpartnership.org/commitments/carta-de-compromiso-para-funcionarios-p%C3%BAblicos" TargetMode="External" /><Relationship Id="rId40" Type="http://schemas.openxmlformats.org/officeDocument/2006/relationships/hyperlink" Target="http://www.opengovpartnership.org/commitments/portal-de-gobierno-abierto" TargetMode="External" /><Relationship Id="rId41" Type="http://schemas.openxmlformats.org/officeDocument/2006/relationships/hyperlink" Target="http://translate.google.com/#auto|en|%0APor%20orden%20del%20gobierno%2C%20actualmente%20205%20autoridades%20p%C3%BAblicas%20han%20publicado%20sus%20declaraciones%20de%20patrimonio%20e%20intereses.%20El%20objetivo%20es%20aumentar%20esta%20cifra%20en%20207%20autoridades%20m%C3%A1s%20que%20corresponden%20a%20los%20Secretarios%20Regionales%20Ministeriales.%0A" TargetMode="External" /><Relationship Id="rId42" Type="http://schemas.openxmlformats.org/officeDocument/2006/relationships/hyperlink" Target="http://www.opengovpartnership.org/commitments/identidad-digital" TargetMode="External" /><Relationship Id="rId43" Type="http://schemas.openxmlformats.org/officeDocument/2006/relationships/hyperlink" Target="http://www.opengovpartnership.org/commitments/proyecto-de-ley-que-regula-el-lobby" TargetMode="External" /><Relationship Id="rId44" Type="http://schemas.openxmlformats.org/officeDocument/2006/relationships/hyperlink" Target="http://www.opengovpartnership.org/commitments/elaboraci%C3%B3n-de-un-nuevo-formulario-de-declaraci%C3%B3n-de-patrimonio-e-intereses" TargetMode="External" /><Relationship Id="rId45" Type="http://schemas.openxmlformats.org/officeDocument/2006/relationships/hyperlink" Target="http://www.opengovpartnership.org/commitments/perfeccionamiento-ley-sobre-acceso-la-informaci%C3%B3n-p%C3%BAblica" TargetMode="External" /><Relationship Id="rId46" Type="http://schemas.openxmlformats.org/officeDocument/2006/relationships/hyperlink" Target="http://www.opengovpartnership.org/commitments/proyecto-de-ley-de-probidad-en-la-funci%C3%B3n-p%C3%BAblica" TargetMode="External" /><Relationship Id="rId47" Type="http://schemas.openxmlformats.org/officeDocument/2006/relationships/hyperlink" Target="http://www.opengovpartnership.org/countries/south-africa" TargetMode="External" /><Relationship Id="rId48" Type="http://schemas.openxmlformats.org/officeDocument/2006/relationships/hyperlink" Target="http://www.opengovpartnership.org/sites/www.opengovpartnership.org/files/country_action_plans/US_National_Action_Plan_Final_2.pdf" TargetMode="External" /><Relationship Id="rId49" Type="http://schemas.openxmlformats.org/officeDocument/2006/relationships/hyperlink" Target="http://www.opengovpartnership.org/sites/www.opengovpartnership.org/files/country_action_plans/US_National_Action_Plan_Final_2.pdf" TargetMode="External" /><Relationship Id="rId50" Type="http://schemas.openxmlformats.org/officeDocument/2006/relationships/hyperlink" Target="http://www.opengovpartnership.org/sites/www.opengovpartnership.org/files/country_action_plans/US_National_Action_Plan_Final_2.pdf" TargetMode="External" /><Relationship Id="rId51" Type="http://schemas.openxmlformats.org/officeDocument/2006/relationships/hyperlink" Target="http://www.opengovpartnership.org/sites/www.opengovpartnership.org/files/country_action_plans/US_National_Action_Plan_Final_2.pdf" TargetMode="External" /><Relationship Id="rId52" Type="http://schemas.openxmlformats.org/officeDocument/2006/relationships/hyperlink" Target="http://www.opengovpartnership.org/sites/www.opengovpartnership.org/files/country_action_plans/EL_SALVADOR_Plan_de_Acci%C3%B3n_OGP_11_04_12_0.pdf" TargetMode="External" /><Relationship Id="rId53" Type="http://schemas.openxmlformats.org/officeDocument/2006/relationships/hyperlink" Target="http://www.opengovpartnership.org/sites/www.opengovpartnership.org/files/country_action_plans/EL_SALVADOR_Plan_de_Acci%C3%B3n_OGP_11_04_12_0.pdf" TargetMode="External" /><Relationship Id="rId54" Type="http://schemas.openxmlformats.org/officeDocument/2006/relationships/hyperlink" Target="http://www.opengovpartnership.org/sites/www.opengovpartnership.org/files/country_action_plans/EL_SALVADOR_Plan_de_Acci%C3%B3n_OGP_11_04_12_0.pdf" TargetMode="External" /><Relationship Id="rId55" Type="http://schemas.openxmlformats.org/officeDocument/2006/relationships/hyperlink" Target="http://www.opengovpartnership.org/sites/www.opengovpartnership.org/files/country_action_plans/EL_SALVADOR_Plan_de_Acci%C3%B3n_OGP_11_04_12_0.pdf" TargetMode="External" /><Relationship Id="rId56" Type="http://schemas.openxmlformats.org/officeDocument/2006/relationships/hyperlink" Target="http://www.opengovpartnership.org/countries/guatemala" TargetMode="External" /><Relationship Id="rId57" Type="http://schemas.openxmlformats.org/officeDocument/2006/relationships/hyperlink" Target="http://www.opengovpartnership.org/sites/www.opengovpartnership.org/files/country_action_plans/US_National_Action_Plan_Final_2.pdf" TargetMode="External" /><Relationship Id="rId58" Type="http://schemas.openxmlformats.org/officeDocument/2006/relationships/hyperlink" Target="http://www.opengovpartnership.org/sites/www.opengovpartnership.org/files/country_action_plans/US_National_Action_Plan_Final_2.pdf" TargetMode="External" /><Relationship Id="rId59" Type="http://schemas.openxmlformats.org/officeDocument/2006/relationships/hyperlink" Target="http://www.opengovpartnership.org/sites/www.opengovpartnership.org/files/country_action_plans/US_National_Action_Plan_Final_2.pdf" TargetMode="External" /><Relationship Id="rId60" Type="http://schemas.openxmlformats.org/officeDocument/2006/relationships/hyperlink" Target="http://www.opengovpartnership.org/sites/www.opengovpartnership.org/files/country_action_plans/US_National_Action_Plan_Final_2.pdf" TargetMode="External" /><Relationship Id="rId61" Type="http://schemas.openxmlformats.org/officeDocument/2006/relationships/hyperlink" Target="http://www.opengovpartnership.org/sites/www.opengovpartnership.org/files/country_action_plans/US_National_Action_Plan_Final_2.pdf" TargetMode="External" /><Relationship Id="rId62" Type="http://schemas.openxmlformats.org/officeDocument/2006/relationships/hyperlink" Target="http://www.opengovpartnership.org/sites/www.opengovpartnership.org/files/country_action_plans/US_National_Action_Plan_Final_2.pdf" TargetMode="External" /><Relationship Id="rId63" Type="http://schemas.openxmlformats.org/officeDocument/2006/relationships/hyperlink" Target="http://www.opengovpartnership.org/sites/www.opengovpartnership.org/files/country_action_plans/US_National_Action_Plan_Final_2.pdf" TargetMode="External" /><Relationship Id="rId64" Type="http://schemas.openxmlformats.org/officeDocument/2006/relationships/hyperlink" Target="http://www.opengovpartnership.org/sites/www.opengovpartnership.org/files/country_action_plans/US_National_Action_Plan_Final_2.pdf" TargetMode="External" /><Relationship Id="rId65" Type="http://schemas.openxmlformats.org/officeDocument/2006/relationships/hyperlink" Target="http://www.opengovpartnership.org/sites/www.opengovpartnership.org/files/country_action_plans/US_National_Action_Plan_Final_2.pdf" TargetMode="External" /><Relationship Id="rId66" Type="http://schemas.openxmlformats.org/officeDocument/2006/relationships/hyperlink" Target="http://www.opengovpartnership.org/sites/www.opengovpartnership.org/files/country_action_plans/US_National_Action_Plan_Final_2.pdf" TargetMode="External" /><Relationship Id="rId67" Type="http://schemas.openxmlformats.org/officeDocument/2006/relationships/hyperlink" Target="http://www.opengovpartnership.org/sites/www.opengovpartnership.org/files/country_action_plans/US_National_Action_Plan_Final_2.pdf" TargetMode="External" /><Relationship Id="rId68" Type="http://schemas.openxmlformats.org/officeDocument/2006/relationships/hyperlink" Target="http://www.opengovpartnership.org/sites/www.opengovpartnership.org/files/country_action_plans/US_National_Action_Plan_Final_2.pdf" TargetMode="External" /><Relationship Id="rId69" Type="http://schemas.openxmlformats.org/officeDocument/2006/relationships/hyperlink" Target="http://www.opengovpartnership.org/sites/www.opengovpartnership.org/files/country_action_plans/US_National_Action_Plan_Final_2.pdf" TargetMode="External" /><Relationship Id="rId70" Type="http://schemas.openxmlformats.org/officeDocument/2006/relationships/hyperlink" Target="http://www.opengovpartnership.org/sites/www.opengovpartnership.org/files/country_action_plans/US_National_Action_Plan_Final_2.pdf" TargetMode="External" /><Relationship Id="rId71" Type="http://schemas.openxmlformats.org/officeDocument/2006/relationships/hyperlink" Target="http://www.opengovpartnership.org/sites/www.opengovpartnership.org/files/country_action_plans/US_National_Action_Plan_Final_2.pdf" TargetMode="External" /><Relationship Id="rId72" Type="http://schemas.openxmlformats.org/officeDocument/2006/relationships/hyperlink" Target="http://www.opengovpartnership.org/sites/www.opengovpartnership.org/files/country_action_plans/US_National_Action_Plan_Final_2.pdf" TargetMode="External" /><Relationship Id="rId73" Type="http://schemas.openxmlformats.org/officeDocument/2006/relationships/hyperlink" Target="http://www.opengovpartnership.org/sites/www.opengovpartnership.org/files/country_action_plans/US_National_Action_Plan_Final_2.pdf" TargetMode="External" /><Relationship Id="rId74" Type="http://schemas.openxmlformats.org/officeDocument/2006/relationships/hyperlink" Target="http://www.opengovpartnership.org/sites/www.opengovpartnership.org/files/country_action_plans/US_National_Action_Plan_Final_2.pdf" TargetMode="External" /><Relationship Id="rId75" Type="http://schemas.openxmlformats.org/officeDocument/2006/relationships/hyperlink" Target="http://www.opengovpartnership.org/sites/www.opengovpartnership.org/files/country_action_plans/US_National_Action_Plan_Final_2.pdf" TargetMode="External" /><Relationship Id="rId76" Type="http://schemas.openxmlformats.org/officeDocument/2006/relationships/hyperlink" Target="http://www.opengovpartnership.org/sites/www.opengovpartnership.org/files/country_action_plans/US_National_Action_Plan_Final_2.pdf" TargetMode="External" /><Relationship Id="rId77" Type="http://schemas.openxmlformats.org/officeDocument/2006/relationships/hyperlink" Target="http://www.opengovpartnership.org/sites/www.opengovpartnership.org/files/country_action_plans/US_National_Action_Plan_Final_2.pdf" TargetMode="External" /><Relationship Id="rId78" Type="http://schemas.openxmlformats.org/officeDocument/2006/relationships/hyperlink" Target="http://www.opengovpartnership.org/sites/www.opengovpartnership.org/files/country_action_plans/US_National_Action_Plan_Final_2.pdf" TargetMode="External" /><Relationship Id="rId79" Type="http://schemas.openxmlformats.org/officeDocument/2006/relationships/hyperlink" Target="http://www.opengovpartnership.org/countries/philippines" TargetMode="External" /><Relationship Id="rId80" Type="http://schemas.openxmlformats.org/officeDocument/2006/relationships/hyperlink" Target="http://www.opengovpartnership.org/countries/philippines" TargetMode="External" /><Relationship Id="rId81" Type="http://schemas.openxmlformats.org/officeDocument/2006/relationships/hyperlink" Target="http://www.opengovpartnership.org/countries/philippines" TargetMode="External" /><Relationship Id="rId82" Type="http://schemas.openxmlformats.org/officeDocument/2006/relationships/hyperlink" Target="http://www.opengovpartnership.org/countries/philippines" TargetMode="External" /><Relationship Id="rId83" Type="http://schemas.openxmlformats.org/officeDocument/2006/relationships/hyperlink" Target="http://www.opengovpartnership.org/countries/philippines" TargetMode="External" /><Relationship Id="rId84" Type="http://schemas.openxmlformats.org/officeDocument/2006/relationships/hyperlink" Target="http://www.opengovpartnership.org/countries/philippines" TargetMode="External" /><Relationship Id="rId85" Type="http://schemas.openxmlformats.org/officeDocument/2006/relationships/hyperlink" Target="http://www.opengovpartnership.org/countries/philippines" TargetMode="External" /><Relationship Id="rId86" Type="http://schemas.openxmlformats.org/officeDocument/2006/relationships/hyperlink" Target="http://www.opengovpartnership.org/countries/philippines" TargetMode="External" /><Relationship Id="rId87" Type="http://schemas.openxmlformats.org/officeDocument/2006/relationships/hyperlink" Target="http://www.opengovpartnership.org/countries/philippines" TargetMode="External" /><Relationship Id="rId88" Type="http://schemas.openxmlformats.org/officeDocument/2006/relationships/hyperlink" Target="http://www.opengovpartnership.org/countries/philippines" TargetMode="External" /><Relationship Id="rId89" Type="http://schemas.openxmlformats.org/officeDocument/2006/relationships/hyperlink" Target="http://www.opengovpartnership.org/countries/philippines" TargetMode="External" /><Relationship Id="rId90" Type="http://schemas.openxmlformats.org/officeDocument/2006/relationships/hyperlink" Target="http://www.opengovpartnership.org/countries/philippines" TargetMode="External" /><Relationship Id="rId91" Type="http://schemas.openxmlformats.org/officeDocument/2006/relationships/hyperlink" Target="http://www.opengovpartnership.org/countries/philippines" TargetMode="External" /><Relationship Id="rId92" Type="http://schemas.openxmlformats.org/officeDocument/2006/relationships/hyperlink" Target="http://www.opengovpartnership.org/countries/philippines" TargetMode="External" /><Relationship Id="rId93" Type="http://schemas.openxmlformats.org/officeDocument/2006/relationships/hyperlink" Target="http://www.opengovpartnership.org/sites/www.opengovpartnership.org/files/country_action_plans/EL_SALVADOR_Plan_de_Acci%C3%B3n_OGP_11_04_12_0.pdf" TargetMode="External" /><Relationship Id="rId94" Type="http://schemas.openxmlformats.org/officeDocument/2006/relationships/hyperlink" Target="http://www.opengovpartnership.org/sites/www.opengovpartnership.org/files/country_action_plans/EL_SALVADOR_Plan_de_Acci%C3%B3n_OGP_11_04_12_0.pdf" TargetMode="External" /><Relationship Id="rId95" Type="http://schemas.openxmlformats.org/officeDocument/2006/relationships/hyperlink" Target="http://www.opengovpartnership.org/sites/www.opengovpartnership.org/files/country_action_plans/EL_SALVADOR_Plan_de_Acci%C3%B3n_OGP_11_04_12_0.pdf" TargetMode="External" /><Relationship Id="rId96" Type="http://schemas.openxmlformats.org/officeDocument/2006/relationships/hyperlink" Target="http://www.opengovpartnership.org/sites/www.opengovpartnership.org/files/country_action_plans/EL_SALVADOR_Plan_de_Acci%C3%B3n_OGP_11_04_12_0.pdf" TargetMode="External" /><Relationship Id="rId97" Type="http://schemas.openxmlformats.org/officeDocument/2006/relationships/hyperlink" Target="http://www.opengovpartnership.org/sites/www.opengovpartnership.org/files/country_action_plans/EL_SALVADOR_Plan_de_Acci%C3%B3n_OGP_11_04_12_0.pdf" TargetMode="External" /><Relationship Id="rId98" Type="http://schemas.openxmlformats.org/officeDocument/2006/relationships/hyperlink" Target="http://www.opengovpartnership.org/sites/www.opengovpartnership.org/files/country_action_plans/EL_SALVADOR_Plan_de_Acci%C3%B3n_OGP_11_04_12_0.pdf" TargetMode="External" /><Relationship Id="rId99" Type="http://schemas.openxmlformats.org/officeDocument/2006/relationships/hyperlink" Target="http://www.opengovpartnership.org/sites/www.opengovpartnership.org/files/country_action_plans/EL_SALVADOR_Plan_de_Acci%C3%B3n_OGP_11_04_12_0.pdf" TargetMode="External" /><Relationship Id="rId100" Type="http://schemas.openxmlformats.org/officeDocument/2006/relationships/hyperlink" Target="http://www.opengovpartnership.org/sites/www.opengovpartnership.org/files/country_action_plans/EL_SALVADOR_Plan_de_Acci%C3%B3n_OGP_11_04_12_0.pdf" TargetMode="External" /><Relationship Id="rId101" Type="http://schemas.openxmlformats.org/officeDocument/2006/relationships/hyperlink" Target="http://www.opengovpartnership.org/sites/www.opengovpartnership.org/files/country_action_plans/EL_SALVADOR_Plan_de_Acci%C3%B3n_OGP_11_04_12_0.pdf" TargetMode="External" /><Relationship Id="rId102" Type="http://schemas.openxmlformats.org/officeDocument/2006/relationships/hyperlink" Target="http://www.opengovpartnership.org/sites/www.opengovpartnership.org/files/country_action_plans/EL_SALVADOR_Plan_de_Acci%C3%B3n_OGP_11_04_12_0.pdf" TargetMode="External" /><Relationship Id="rId103" Type="http://schemas.openxmlformats.org/officeDocument/2006/relationships/hyperlink" Target="http://www.opengovpartnership.org/commitments/amendment-law-%E2%80%9C-right-information-official-documents%E2%80%9D" TargetMode="External" /><Relationship Id="rId104" Type="http://schemas.openxmlformats.org/officeDocument/2006/relationships/hyperlink" Target="http://www.opengovpartnership.org/commitments/online-state-matura" TargetMode="External" /><Relationship Id="rId105" Type="http://schemas.openxmlformats.org/officeDocument/2006/relationships/hyperlink" Target="http://www.opengovpartnership.org/countries/south-africa" TargetMode="External" /><Relationship Id="rId106" Type="http://schemas.openxmlformats.org/officeDocument/2006/relationships/hyperlink" Target="http://www.opengovpartnership.org/countries/south-africa" TargetMode="External" /><Relationship Id="rId107" Type="http://schemas.openxmlformats.org/officeDocument/2006/relationships/hyperlink" Target="http://www.opengovpartnership.org/countries/united-kingdom" TargetMode="External" /><Relationship Id="rId108" Type="http://schemas.openxmlformats.org/officeDocument/2006/relationships/hyperlink" Target="http://www.opengovpartnership.org/countries/united-kingdom" TargetMode="External" /><Relationship Id="rId109" Type="http://schemas.openxmlformats.org/officeDocument/2006/relationships/hyperlink" Target="http://www.opengovpartnership.org/countries/united-kingdom" TargetMode="External" /><Relationship Id="rId110" Type="http://schemas.openxmlformats.org/officeDocument/2006/relationships/hyperlink" Target="http://www.opengovpartnership.org/countries/united-kingdom" TargetMode="External" /><Relationship Id="rId111" Type="http://schemas.openxmlformats.org/officeDocument/2006/relationships/hyperlink" Target="http://www.opengovpartnership.org/countries/south-africa" TargetMode="External" /><Relationship Id="rId112" Type="http://schemas.openxmlformats.org/officeDocument/2006/relationships/hyperlink" Target="http://www.opengovpartnership.org/countries/south-africa" TargetMode="External" /><Relationship Id="rId113" Type="http://schemas.openxmlformats.org/officeDocument/2006/relationships/hyperlink" Target="http://www.opengovpartnership.org/countries/south-africa" TargetMode="External" /><Relationship Id="rId114" Type="http://schemas.openxmlformats.org/officeDocument/2006/relationships/hyperlink" Target="http://www.opengovpartnership.org/countries/south-africa" TargetMode="External" /><Relationship Id="rId115" Type="http://schemas.openxmlformats.org/officeDocument/2006/relationships/hyperlink" Target="http://www.opengovpartnership.org/countries/south-africa" TargetMode="External" /><Relationship Id="rId116" Type="http://schemas.openxmlformats.org/officeDocument/2006/relationships/hyperlink" Target="http://www.opengovpartnership.org/countries/south-africa" TargetMode="External" /><Relationship Id="rId117" Type="http://schemas.openxmlformats.org/officeDocument/2006/relationships/hyperlink" Target="http://www.opengovpartnership.org/countries/south-africa" TargetMode="External" /><Relationship Id="rId118" Type="http://schemas.openxmlformats.org/officeDocument/2006/relationships/hyperlink" Target="http://www.opengovpartnership.org/countries/south-africa" TargetMode="External"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K436"/>
  <sheetViews>
    <sheetView zoomScalePageLayoutView="0" workbookViewId="0" topLeftCell="A426">
      <pane xSplit="1" topLeftCell="D1" activePane="topRight" state="frozen"/>
      <selection pane="topLeft" activeCell="A1" sqref="A1"/>
      <selection pane="topRight" activeCell="D306" sqref="D306"/>
    </sheetView>
  </sheetViews>
  <sheetFormatPr defaultColWidth="9.140625" defaultRowHeight="15" customHeight="1"/>
  <cols>
    <col min="1" max="1" width="22.28125" style="0" customWidth="1"/>
    <col min="2" max="2" width="14.8515625" style="4" customWidth="1"/>
    <col min="3" max="3" width="43.8515625" style="0" customWidth="1"/>
    <col min="4" max="4" width="58.00390625" style="0" customWidth="1"/>
    <col min="5" max="8" width="11.421875" style="0" customWidth="1"/>
    <col min="9" max="9" width="14.140625" style="0" customWidth="1"/>
    <col min="10" max="10" width="50.8515625" style="0" customWidth="1"/>
    <col min="11" max="16384" width="11.421875" style="0" customWidth="1"/>
  </cols>
  <sheetData>
    <row r="1" spans="1:10" ht="15" customHeight="1">
      <c r="A1" s="1" t="s">
        <v>978</v>
      </c>
      <c r="B1" s="4" t="s">
        <v>910</v>
      </c>
      <c r="C1" s="6" t="s">
        <v>1021</v>
      </c>
      <c r="D1" s="6" t="s">
        <v>979</v>
      </c>
      <c r="E1" s="6" t="s">
        <v>957</v>
      </c>
      <c r="F1" s="1" t="s">
        <v>1026</v>
      </c>
      <c r="G1" s="1" t="s">
        <v>1027</v>
      </c>
      <c r="H1" s="1" t="s">
        <v>1028</v>
      </c>
      <c r="I1" s="6" t="s">
        <v>911</v>
      </c>
      <c r="J1" s="11" t="s">
        <v>883</v>
      </c>
    </row>
    <row r="2" spans="1:11" ht="15" customHeight="1">
      <c r="A2" s="6" t="s">
        <v>649</v>
      </c>
      <c r="B2" s="4">
        <v>0</v>
      </c>
      <c r="C2" t="s">
        <v>675</v>
      </c>
      <c r="D2" t="s">
        <v>616</v>
      </c>
      <c r="E2">
        <v>3</v>
      </c>
      <c r="F2">
        <f>IF(E2=3,1,0)</f>
        <v>1</v>
      </c>
      <c r="G2">
        <f aca="true" t="shared" si="0" ref="G2:G65">IF(E2=2,1,0)</f>
        <v>0</v>
      </c>
      <c r="H2">
        <f aca="true" t="shared" si="1" ref="H2:H65">IF(E2=1,1,0)</f>
        <v>0</v>
      </c>
      <c r="I2">
        <v>0</v>
      </c>
      <c r="J2" t="s">
        <v>676</v>
      </c>
      <c r="K2" s="7"/>
    </row>
    <row r="3" spans="1:11" ht="15" customHeight="1">
      <c r="A3" s="6" t="s">
        <v>649</v>
      </c>
      <c r="B3" s="4">
        <v>0</v>
      </c>
      <c r="C3" t="s">
        <v>617</v>
      </c>
      <c r="D3" t="s">
        <v>619</v>
      </c>
      <c r="E3">
        <v>3</v>
      </c>
      <c r="F3">
        <f aca="true" t="shared" si="2" ref="F3:F66">IF(E3=3,1,0)</f>
        <v>1</v>
      </c>
      <c r="G3">
        <f t="shared" si="0"/>
        <v>0</v>
      </c>
      <c r="H3">
        <f t="shared" si="1"/>
        <v>0</v>
      </c>
      <c r="I3">
        <v>1</v>
      </c>
      <c r="J3" t="s">
        <v>618</v>
      </c>
      <c r="K3" s="7"/>
    </row>
    <row r="4" spans="1:11" ht="15" customHeight="1">
      <c r="A4" s="6" t="s">
        <v>649</v>
      </c>
      <c r="B4" s="4">
        <v>0</v>
      </c>
      <c r="C4" t="s">
        <v>620</v>
      </c>
      <c r="D4" t="s">
        <v>621</v>
      </c>
      <c r="E4">
        <v>3</v>
      </c>
      <c r="F4">
        <f t="shared" si="2"/>
        <v>1</v>
      </c>
      <c r="G4">
        <f t="shared" si="0"/>
        <v>0</v>
      </c>
      <c r="H4">
        <f t="shared" si="1"/>
        <v>0</v>
      </c>
      <c r="I4">
        <v>0</v>
      </c>
      <c r="J4" t="s">
        <v>622</v>
      </c>
      <c r="K4" s="7"/>
    </row>
    <row r="5" spans="1:11" ht="15" customHeight="1">
      <c r="A5" s="6" t="s">
        <v>649</v>
      </c>
      <c r="B5" s="4">
        <v>0</v>
      </c>
      <c r="C5" t="s">
        <v>623</v>
      </c>
      <c r="D5" t="s">
        <v>624</v>
      </c>
      <c r="E5">
        <v>3</v>
      </c>
      <c r="F5">
        <f t="shared" si="2"/>
        <v>1</v>
      </c>
      <c r="G5">
        <f t="shared" si="0"/>
        <v>0</v>
      </c>
      <c r="H5">
        <f t="shared" si="1"/>
        <v>0</v>
      </c>
      <c r="I5">
        <v>0</v>
      </c>
      <c r="J5" t="s">
        <v>625</v>
      </c>
      <c r="K5" s="7"/>
    </row>
    <row r="6" spans="1:11" ht="15" customHeight="1">
      <c r="A6" s="6" t="s">
        <v>649</v>
      </c>
      <c r="B6" s="4">
        <v>0</v>
      </c>
      <c r="C6" s="28" t="s">
        <v>626</v>
      </c>
      <c r="D6" t="s">
        <v>604</v>
      </c>
      <c r="E6">
        <v>3</v>
      </c>
      <c r="F6">
        <f t="shared" si="2"/>
        <v>1</v>
      </c>
      <c r="G6">
        <f t="shared" si="0"/>
        <v>0</v>
      </c>
      <c r="H6">
        <f t="shared" si="1"/>
        <v>0</v>
      </c>
      <c r="I6">
        <v>1</v>
      </c>
      <c r="J6" t="s">
        <v>605</v>
      </c>
      <c r="K6" s="7"/>
    </row>
    <row r="7" spans="1:11" ht="28.5" customHeight="1">
      <c r="A7" s="6" t="s">
        <v>649</v>
      </c>
      <c r="B7" s="4">
        <v>0</v>
      </c>
      <c r="C7" s="29" t="s">
        <v>557</v>
      </c>
      <c r="D7" t="s">
        <v>657</v>
      </c>
      <c r="E7">
        <v>2</v>
      </c>
      <c r="F7">
        <f t="shared" si="2"/>
        <v>0</v>
      </c>
      <c r="G7">
        <f t="shared" si="0"/>
        <v>1</v>
      </c>
      <c r="H7">
        <f t="shared" si="1"/>
        <v>0</v>
      </c>
      <c r="I7">
        <v>1</v>
      </c>
      <c r="J7" t="s">
        <v>658</v>
      </c>
      <c r="K7" s="7"/>
    </row>
    <row r="8" spans="1:11" ht="15" customHeight="1">
      <c r="A8" s="6" t="s">
        <v>649</v>
      </c>
      <c r="B8" s="4">
        <v>0</v>
      </c>
      <c r="C8" s="28" t="s">
        <v>592</v>
      </c>
      <c r="D8" t="s">
        <v>659</v>
      </c>
      <c r="E8">
        <v>2</v>
      </c>
      <c r="F8">
        <f t="shared" si="2"/>
        <v>0</v>
      </c>
      <c r="G8">
        <f t="shared" si="0"/>
        <v>1</v>
      </c>
      <c r="H8">
        <f t="shared" si="1"/>
        <v>0</v>
      </c>
      <c r="I8">
        <v>1</v>
      </c>
      <c r="J8" t="s">
        <v>581</v>
      </c>
      <c r="K8" s="7"/>
    </row>
    <row r="9" spans="1:11" ht="15" customHeight="1">
      <c r="A9" s="6" t="s">
        <v>649</v>
      </c>
      <c r="B9" s="4">
        <v>0</v>
      </c>
      <c r="C9" s="30" t="s">
        <v>593</v>
      </c>
      <c r="D9" t="s">
        <v>632</v>
      </c>
      <c r="E9">
        <v>3</v>
      </c>
      <c r="F9">
        <f t="shared" si="2"/>
        <v>1</v>
      </c>
      <c r="G9">
        <f t="shared" si="0"/>
        <v>0</v>
      </c>
      <c r="H9">
        <f t="shared" si="1"/>
        <v>0</v>
      </c>
      <c r="I9">
        <v>1</v>
      </c>
      <c r="J9" t="s">
        <v>631</v>
      </c>
      <c r="K9" s="7"/>
    </row>
    <row r="10" spans="1:11" ht="15" customHeight="1">
      <c r="A10" s="6" t="s">
        <v>649</v>
      </c>
      <c r="B10" s="4">
        <v>0</v>
      </c>
      <c r="C10" t="s">
        <v>594</v>
      </c>
      <c r="D10" t="s">
        <v>634</v>
      </c>
      <c r="E10">
        <v>2</v>
      </c>
      <c r="F10">
        <f t="shared" si="2"/>
        <v>0</v>
      </c>
      <c r="G10">
        <f t="shared" si="0"/>
        <v>1</v>
      </c>
      <c r="H10">
        <f t="shared" si="1"/>
        <v>0</v>
      </c>
      <c r="I10">
        <v>1</v>
      </c>
      <c r="J10" t="s">
        <v>633</v>
      </c>
      <c r="K10" s="7"/>
    </row>
    <row r="11" spans="1:11" ht="15" customHeight="1">
      <c r="A11" s="6" t="s">
        <v>649</v>
      </c>
      <c r="B11" s="4">
        <v>0</v>
      </c>
      <c r="C11" t="s">
        <v>603</v>
      </c>
      <c r="D11" t="s">
        <v>636</v>
      </c>
      <c r="E11">
        <v>3</v>
      </c>
      <c r="F11">
        <f t="shared" si="2"/>
        <v>1</v>
      </c>
      <c r="G11">
        <f t="shared" si="0"/>
        <v>0</v>
      </c>
      <c r="H11">
        <f t="shared" si="1"/>
        <v>0</v>
      </c>
      <c r="I11">
        <v>0</v>
      </c>
      <c r="J11" t="s">
        <v>635</v>
      </c>
      <c r="K11" s="7"/>
    </row>
    <row r="12" spans="1:11" ht="15" customHeight="1">
      <c r="A12" s="6" t="s">
        <v>649</v>
      </c>
      <c r="B12" s="4">
        <v>0</v>
      </c>
      <c r="C12" t="s">
        <v>595</v>
      </c>
      <c r="D12" t="s">
        <v>638</v>
      </c>
      <c r="E12">
        <v>2</v>
      </c>
      <c r="F12">
        <f t="shared" si="2"/>
        <v>0</v>
      </c>
      <c r="G12">
        <f t="shared" si="0"/>
        <v>1</v>
      </c>
      <c r="H12">
        <f t="shared" si="1"/>
        <v>0</v>
      </c>
      <c r="I12">
        <v>0</v>
      </c>
      <c r="J12" s="12" t="s">
        <v>637</v>
      </c>
      <c r="K12" s="7"/>
    </row>
    <row r="13" spans="1:11" ht="15" customHeight="1">
      <c r="A13" s="6" t="s">
        <v>649</v>
      </c>
      <c r="B13" s="4">
        <v>0</v>
      </c>
      <c r="C13" t="s">
        <v>596</v>
      </c>
      <c r="D13" t="s">
        <v>588</v>
      </c>
      <c r="E13">
        <v>3</v>
      </c>
      <c r="F13">
        <f t="shared" si="2"/>
        <v>1</v>
      </c>
      <c r="G13">
        <f t="shared" si="0"/>
        <v>0</v>
      </c>
      <c r="H13">
        <f t="shared" si="1"/>
        <v>0</v>
      </c>
      <c r="I13">
        <v>1</v>
      </c>
      <c r="J13" t="s">
        <v>639</v>
      </c>
      <c r="K13" s="7"/>
    </row>
    <row r="14" spans="1:11" ht="15" customHeight="1">
      <c r="A14" s="6" t="s">
        <v>649</v>
      </c>
      <c r="B14" s="4">
        <v>0</v>
      </c>
      <c r="C14" t="s">
        <v>597</v>
      </c>
      <c r="D14" t="s">
        <v>589</v>
      </c>
      <c r="E14">
        <v>3</v>
      </c>
      <c r="F14">
        <f t="shared" si="2"/>
        <v>1</v>
      </c>
      <c r="G14">
        <f t="shared" si="0"/>
        <v>0</v>
      </c>
      <c r="H14">
        <f t="shared" si="1"/>
        <v>0</v>
      </c>
      <c r="I14">
        <v>1</v>
      </c>
      <c r="J14" t="s">
        <v>590</v>
      </c>
      <c r="K14" s="7"/>
    </row>
    <row r="15" spans="1:11" ht="15" customHeight="1">
      <c r="A15" s="6" t="s">
        <v>649</v>
      </c>
      <c r="B15" s="4">
        <v>0</v>
      </c>
      <c r="C15" t="s">
        <v>598</v>
      </c>
      <c r="D15" t="s">
        <v>569</v>
      </c>
      <c r="E15">
        <v>3</v>
      </c>
      <c r="F15">
        <f t="shared" si="2"/>
        <v>1</v>
      </c>
      <c r="G15">
        <f t="shared" si="0"/>
        <v>0</v>
      </c>
      <c r="H15">
        <f t="shared" si="1"/>
        <v>0</v>
      </c>
      <c r="I15">
        <v>1</v>
      </c>
      <c r="J15" t="s">
        <v>591</v>
      </c>
      <c r="K15" s="7"/>
    </row>
    <row r="16" spans="1:11" ht="15" customHeight="1">
      <c r="A16" s="6" t="s">
        <v>649</v>
      </c>
      <c r="B16" s="4">
        <v>0</v>
      </c>
      <c r="C16" t="s">
        <v>599</v>
      </c>
      <c r="D16" t="s">
        <v>571</v>
      </c>
      <c r="E16">
        <v>3</v>
      </c>
      <c r="F16">
        <f t="shared" si="2"/>
        <v>1</v>
      </c>
      <c r="G16">
        <f t="shared" si="0"/>
        <v>0</v>
      </c>
      <c r="H16">
        <f t="shared" si="1"/>
        <v>0</v>
      </c>
      <c r="I16">
        <v>1</v>
      </c>
      <c r="J16" t="s">
        <v>570</v>
      </c>
      <c r="K16" s="7"/>
    </row>
    <row r="17" spans="1:11" ht="15" customHeight="1">
      <c r="A17" s="6" t="s">
        <v>649</v>
      </c>
      <c r="B17" s="4">
        <v>0</v>
      </c>
      <c r="C17" t="s">
        <v>600</v>
      </c>
      <c r="D17" t="s">
        <v>573</v>
      </c>
      <c r="E17">
        <v>2</v>
      </c>
      <c r="F17">
        <f t="shared" si="2"/>
        <v>0</v>
      </c>
      <c r="G17">
        <f t="shared" si="0"/>
        <v>1</v>
      </c>
      <c r="H17">
        <f t="shared" si="1"/>
        <v>0</v>
      </c>
      <c r="I17">
        <v>0</v>
      </c>
      <c r="J17" t="s">
        <v>572</v>
      </c>
      <c r="K17" s="7"/>
    </row>
    <row r="18" spans="1:11" ht="15" customHeight="1">
      <c r="A18" s="6" t="s">
        <v>649</v>
      </c>
      <c r="B18" s="4">
        <v>0</v>
      </c>
      <c r="C18" t="s">
        <v>601</v>
      </c>
      <c r="D18" t="s">
        <v>575</v>
      </c>
      <c r="E18">
        <v>3</v>
      </c>
      <c r="F18">
        <f t="shared" si="2"/>
        <v>1</v>
      </c>
      <c r="G18">
        <f t="shared" si="0"/>
        <v>0</v>
      </c>
      <c r="H18">
        <f t="shared" si="1"/>
        <v>0</v>
      </c>
      <c r="I18">
        <v>1</v>
      </c>
      <c r="J18" t="s">
        <v>574</v>
      </c>
      <c r="K18" s="7"/>
    </row>
    <row r="19" spans="1:11" ht="15" customHeight="1">
      <c r="A19" s="6" t="s">
        <v>649</v>
      </c>
      <c r="B19" s="4">
        <v>0</v>
      </c>
      <c r="C19" t="s">
        <v>602</v>
      </c>
      <c r="D19" t="s">
        <v>577</v>
      </c>
      <c r="E19">
        <v>3</v>
      </c>
      <c r="F19">
        <f t="shared" si="2"/>
        <v>1</v>
      </c>
      <c r="G19">
        <f t="shared" si="0"/>
        <v>0</v>
      </c>
      <c r="H19">
        <f t="shared" si="1"/>
        <v>0</v>
      </c>
      <c r="I19">
        <v>1</v>
      </c>
      <c r="J19" t="s">
        <v>576</v>
      </c>
      <c r="K19" s="7"/>
    </row>
    <row r="20" spans="1:11" ht="15" customHeight="1">
      <c r="A20" s="6" t="s">
        <v>649</v>
      </c>
      <c r="B20" s="4">
        <v>0</v>
      </c>
      <c r="C20" t="s">
        <v>558</v>
      </c>
      <c r="D20" t="s">
        <v>560</v>
      </c>
      <c r="E20">
        <v>3</v>
      </c>
      <c r="F20">
        <f t="shared" si="2"/>
        <v>1</v>
      </c>
      <c r="G20">
        <f t="shared" si="0"/>
        <v>0</v>
      </c>
      <c r="H20">
        <f t="shared" si="1"/>
        <v>0</v>
      </c>
      <c r="I20">
        <v>0</v>
      </c>
      <c r="J20" t="s">
        <v>559</v>
      </c>
      <c r="K20" s="7"/>
    </row>
    <row r="21" spans="1:11" ht="15" customHeight="1">
      <c r="A21" s="6" t="s">
        <v>650</v>
      </c>
      <c r="B21" s="4">
        <v>0</v>
      </c>
      <c r="C21" t="s">
        <v>580</v>
      </c>
      <c r="D21" t="s">
        <v>607</v>
      </c>
      <c r="E21">
        <v>2</v>
      </c>
      <c r="F21">
        <f t="shared" si="2"/>
        <v>0</v>
      </c>
      <c r="G21">
        <f t="shared" si="0"/>
        <v>1</v>
      </c>
      <c r="H21">
        <f t="shared" si="1"/>
        <v>0</v>
      </c>
      <c r="I21">
        <v>0</v>
      </c>
      <c r="J21" t="s">
        <v>606</v>
      </c>
      <c r="K21" s="7"/>
    </row>
    <row r="22" spans="1:11" ht="15" customHeight="1">
      <c r="A22" s="6" t="s">
        <v>650</v>
      </c>
      <c r="B22" s="4">
        <v>0</v>
      </c>
      <c r="C22" t="s">
        <v>578</v>
      </c>
      <c r="D22" t="s">
        <v>608</v>
      </c>
      <c r="E22">
        <v>3</v>
      </c>
      <c r="F22">
        <f t="shared" si="2"/>
        <v>1</v>
      </c>
      <c r="G22">
        <f t="shared" si="0"/>
        <v>0</v>
      </c>
      <c r="H22">
        <f t="shared" si="1"/>
        <v>0</v>
      </c>
      <c r="I22">
        <v>0</v>
      </c>
      <c r="J22" t="s">
        <v>609</v>
      </c>
      <c r="K22" s="7"/>
    </row>
    <row r="23" spans="1:11" ht="15" customHeight="1">
      <c r="A23" s="6" t="s">
        <v>650</v>
      </c>
      <c r="B23" s="4">
        <v>0</v>
      </c>
      <c r="C23" t="s">
        <v>579</v>
      </c>
      <c r="D23" t="s">
        <v>611</v>
      </c>
      <c r="E23">
        <v>3</v>
      </c>
      <c r="F23">
        <f t="shared" si="2"/>
        <v>1</v>
      </c>
      <c r="G23">
        <f t="shared" si="0"/>
        <v>0</v>
      </c>
      <c r="H23">
        <f t="shared" si="1"/>
        <v>0</v>
      </c>
      <c r="I23">
        <v>0</v>
      </c>
      <c r="J23" t="s">
        <v>610</v>
      </c>
      <c r="K23" s="7"/>
    </row>
    <row r="24" spans="1:11" ht="30">
      <c r="A24" s="1" t="s">
        <v>984</v>
      </c>
      <c r="B24" s="4">
        <v>1</v>
      </c>
      <c r="C24" s="10" t="s">
        <v>958</v>
      </c>
      <c r="D24" s="10" t="s">
        <v>1020</v>
      </c>
      <c r="E24" s="8">
        <v>2</v>
      </c>
      <c r="F24">
        <f t="shared" si="2"/>
        <v>0</v>
      </c>
      <c r="G24">
        <f t="shared" si="0"/>
        <v>1</v>
      </c>
      <c r="H24">
        <f t="shared" si="1"/>
        <v>0</v>
      </c>
      <c r="I24" s="8">
        <v>0</v>
      </c>
      <c r="J24" s="12" t="s">
        <v>872</v>
      </c>
      <c r="K24" s="7"/>
    </row>
    <row r="25" spans="1:11" ht="15">
      <c r="A25" s="1" t="s">
        <v>984</v>
      </c>
      <c r="B25" s="4">
        <v>1</v>
      </c>
      <c r="C25" s="8" t="s">
        <v>921</v>
      </c>
      <c r="D25" s="10" t="s">
        <v>949</v>
      </c>
      <c r="E25" s="8">
        <v>2</v>
      </c>
      <c r="F25">
        <f t="shared" si="2"/>
        <v>0</v>
      </c>
      <c r="G25">
        <f t="shared" si="0"/>
        <v>1</v>
      </c>
      <c r="H25">
        <f t="shared" si="1"/>
        <v>0</v>
      </c>
      <c r="I25" s="8">
        <v>1</v>
      </c>
      <c r="J25" s="12" t="s">
        <v>871</v>
      </c>
      <c r="K25" s="7"/>
    </row>
    <row r="26" spans="1:11" ht="30">
      <c r="A26" s="1" t="s">
        <v>984</v>
      </c>
      <c r="B26" s="4">
        <v>1</v>
      </c>
      <c r="C26" s="10" t="s">
        <v>952</v>
      </c>
      <c r="D26" s="10" t="s">
        <v>940</v>
      </c>
      <c r="E26" s="8">
        <v>3</v>
      </c>
      <c r="F26">
        <f t="shared" si="2"/>
        <v>1</v>
      </c>
      <c r="G26">
        <f t="shared" si="0"/>
        <v>0</v>
      </c>
      <c r="H26">
        <f t="shared" si="1"/>
        <v>0</v>
      </c>
      <c r="I26" s="8">
        <v>0</v>
      </c>
      <c r="J26" s="12" t="s">
        <v>873</v>
      </c>
      <c r="K26" s="7"/>
    </row>
    <row r="27" spans="1:11" ht="45">
      <c r="A27" s="1" t="s">
        <v>984</v>
      </c>
      <c r="B27" s="4">
        <v>1</v>
      </c>
      <c r="C27" s="10" t="s">
        <v>950</v>
      </c>
      <c r="D27" s="10" t="s">
        <v>922</v>
      </c>
      <c r="E27" s="8">
        <v>3</v>
      </c>
      <c r="F27">
        <f t="shared" si="2"/>
        <v>1</v>
      </c>
      <c r="G27">
        <f t="shared" si="0"/>
        <v>0</v>
      </c>
      <c r="H27">
        <f t="shared" si="1"/>
        <v>0</v>
      </c>
      <c r="I27" s="8">
        <v>1</v>
      </c>
      <c r="J27" s="12" t="s">
        <v>874</v>
      </c>
      <c r="K27" s="7"/>
    </row>
    <row r="28" spans="1:11" ht="30">
      <c r="A28" s="1" t="s">
        <v>984</v>
      </c>
      <c r="B28" s="4">
        <v>1</v>
      </c>
      <c r="C28" s="10" t="s">
        <v>734</v>
      </c>
      <c r="D28" s="10" t="s">
        <v>735</v>
      </c>
      <c r="E28" s="8">
        <v>3</v>
      </c>
      <c r="F28">
        <f t="shared" si="2"/>
        <v>1</v>
      </c>
      <c r="G28">
        <f t="shared" si="0"/>
        <v>0</v>
      </c>
      <c r="H28">
        <f t="shared" si="1"/>
        <v>0</v>
      </c>
      <c r="I28" s="8">
        <v>0</v>
      </c>
      <c r="J28" s="12" t="s">
        <v>875</v>
      </c>
      <c r="K28" s="7"/>
    </row>
    <row r="29" spans="1:11" ht="30">
      <c r="A29" s="1" t="s">
        <v>984</v>
      </c>
      <c r="B29" s="4">
        <v>1</v>
      </c>
      <c r="C29" s="8" t="str">
        <f>HYPERLINK("http://www.opengovpartnership.org/commitments/integra%C3%A7%C3%A3o-sist%C3%AAmica-de-ouvidorias","INTEGRAÇÃO SISTÊMICA DE OUVIDORIAS")</f>
        <v>INTEGRAÇÃO SISTÊMICA DE OUVIDORIAS</v>
      </c>
      <c r="D29" s="10" t="s">
        <v>736</v>
      </c>
      <c r="E29" s="8">
        <v>2</v>
      </c>
      <c r="F29">
        <f t="shared" si="2"/>
        <v>0</v>
      </c>
      <c r="G29">
        <f t="shared" si="0"/>
        <v>1</v>
      </c>
      <c r="H29">
        <f t="shared" si="1"/>
        <v>0</v>
      </c>
      <c r="I29" s="8">
        <v>1</v>
      </c>
      <c r="J29" s="12" t="s">
        <v>876</v>
      </c>
      <c r="K29" s="7"/>
    </row>
    <row r="30" spans="1:11" ht="90">
      <c r="A30" s="1" t="s">
        <v>984</v>
      </c>
      <c r="B30" s="4">
        <v>1</v>
      </c>
      <c r="C30" s="10" t="s">
        <v>971</v>
      </c>
      <c r="D30" s="10" t="s">
        <v>700</v>
      </c>
      <c r="E30" s="8">
        <v>2</v>
      </c>
      <c r="F30">
        <f t="shared" si="2"/>
        <v>0</v>
      </c>
      <c r="G30">
        <f t="shared" si="0"/>
        <v>1</v>
      </c>
      <c r="H30">
        <f t="shared" si="1"/>
        <v>0</v>
      </c>
      <c r="I30" s="8">
        <v>0</v>
      </c>
      <c r="J30" s="12" t="s">
        <v>844</v>
      </c>
      <c r="K30" s="7"/>
    </row>
    <row r="31" spans="1:11" ht="45">
      <c r="A31" s="1" t="s">
        <v>984</v>
      </c>
      <c r="B31" s="4">
        <v>1</v>
      </c>
      <c r="C31" s="10" t="s">
        <v>959</v>
      </c>
      <c r="D31" s="10" t="s">
        <v>973</v>
      </c>
      <c r="E31" s="8">
        <v>3</v>
      </c>
      <c r="F31">
        <f t="shared" si="2"/>
        <v>1</v>
      </c>
      <c r="G31">
        <f t="shared" si="0"/>
        <v>0</v>
      </c>
      <c r="H31">
        <f t="shared" si="1"/>
        <v>0</v>
      </c>
      <c r="I31" s="8">
        <v>1</v>
      </c>
      <c r="J31" s="12" t="s">
        <v>846</v>
      </c>
      <c r="K31" s="7"/>
    </row>
    <row r="32" spans="1:11" ht="30">
      <c r="A32" s="1" t="s">
        <v>984</v>
      </c>
      <c r="B32" s="4">
        <v>1</v>
      </c>
      <c r="C32" s="10" t="s">
        <v>945</v>
      </c>
      <c r="D32" s="10" t="s">
        <v>997</v>
      </c>
      <c r="E32" s="8">
        <v>3</v>
      </c>
      <c r="F32">
        <f t="shared" si="2"/>
        <v>1</v>
      </c>
      <c r="G32">
        <f t="shared" si="0"/>
        <v>0</v>
      </c>
      <c r="H32">
        <f t="shared" si="1"/>
        <v>0</v>
      </c>
      <c r="I32" s="8">
        <v>1</v>
      </c>
      <c r="J32" s="12" t="s">
        <v>845</v>
      </c>
      <c r="K32" s="7"/>
    </row>
    <row r="33" spans="1:11" ht="30">
      <c r="A33" s="1" t="s">
        <v>984</v>
      </c>
      <c r="B33" s="4">
        <v>1</v>
      </c>
      <c r="C33" s="10" t="s">
        <v>962</v>
      </c>
      <c r="D33" s="10" t="s">
        <v>994</v>
      </c>
      <c r="E33" s="8">
        <v>3</v>
      </c>
      <c r="F33">
        <f t="shared" si="2"/>
        <v>1</v>
      </c>
      <c r="G33">
        <f t="shared" si="0"/>
        <v>0</v>
      </c>
      <c r="H33">
        <f t="shared" si="1"/>
        <v>0</v>
      </c>
      <c r="I33" s="8">
        <v>1</v>
      </c>
      <c r="J33" s="12" t="s">
        <v>847</v>
      </c>
      <c r="K33" s="7"/>
    </row>
    <row r="34" spans="1:11" ht="15">
      <c r="A34" s="1" t="s">
        <v>984</v>
      </c>
      <c r="B34" s="4">
        <v>1</v>
      </c>
      <c r="C34" s="10" t="s">
        <v>960</v>
      </c>
      <c r="D34" s="10" t="s">
        <v>944</v>
      </c>
      <c r="E34" s="8">
        <v>2</v>
      </c>
      <c r="F34">
        <f t="shared" si="2"/>
        <v>0</v>
      </c>
      <c r="G34">
        <f t="shared" si="0"/>
        <v>1</v>
      </c>
      <c r="H34">
        <f t="shared" si="1"/>
        <v>0</v>
      </c>
      <c r="I34" s="8">
        <v>0</v>
      </c>
      <c r="J34" s="12" t="s">
        <v>884</v>
      </c>
      <c r="K34" s="7"/>
    </row>
    <row r="35" spans="1:11" ht="30">
      <c r="A35" s="1" t="s">
        <v>984</v>
      </c>
      <c r="B35" s="4">
        <v>1</v>
      </c>
      <c r="C35" s="10" t="s">
        <v>954</v>
      </c>
      <c r="D35" s="10" t="s">
        <v>964</v>
      </c>
      <c r="E35" s="8">
        <v>3</v>
      </c>
      <c r="F35">
        <f t="shared" si="2"/>
        <v>1</v>
      </c>
      <c r="G35">
        <f t="shared" si="0"/>
        <v>0</v>
      </c>
      <c r="H35">
        <f t="shared" si="1"/>
        <v>0</v>
      </c>
      <c r="I35" s="8">
        <v>1</v>
      </c>
      <c r="J35" s="12" t="s">
        <v>885</v>
      </c>
      <c r="K35" s="7"/>
    </row>
    <row r="36" spans="1:11" ht="60">
      <c r="A36" s="1" t="s">
        <v>984</v>
      </c>
      <c r="B36" s="4">
        <v>1</v>
      </c>
      <c r="C36" s="10" t="s">
        <v>972</v>
      </c>
      <c r="D36" s="10" t="s">
        <v>856</v>
      </c>
      <c r="E36" s="8">
        <v>1</v>
      </c>
      <c r="F36">
        <f t="shared" si="2"/>
        <v>0</v>
      </c>
      <c r="G36">
        <f t="shared" si="0"/>
        <v>0</v>
      </c>
      <c r="H36">
        <f t="shared" si="1"/>
        <v>1</v>
      </c>
      <c r="I36" s="8">
        <v>1</v>
      </c>
      <c r="J36" s="12" t="s">
        <v>886</v>
      </c>
      <c r="K36" s="7"/>
    </row>
    <row r="37" spans="1:11" ht="45">
      <c r="A37" s="1" t="s">
        <v>984</v>
      </c>
      <c r="B37" s="4">
        <v>1</v>
      </c>
      <c r="C37" s="10" t="s">
        <v>919</v>
      </c>
      <c r="D37" s="10" t="s">
        <v>963</v>
      </c>
      <c r="E37" s="8">
        <v>2</v>
      </c>
      <c r="F37">
        <f t="shared" si="2"/>
        <v>0</v>
      </c>
      <c r="G37">
        <f t="shared" si="0"/>
        <v>1</v>
      </c>
      <c r="H37">
        <f t="shared" si="1"/>
        <v>0</v>
      </c>
      <c r="I37" s="8">
        <v>1</v>
      </c>
      <c r="J37" s="12" t="s">
        <v>887</v>
      </c>
      <c r="K37" s="7"/>
    </row>
    <row r="38" spans="1:11" ht="60">
      <c r="A38" s="1" t="s">
        <v>984</v>
      </c>
      <c r="B38" s="4">
        <v>1</v>
      </c>
      <c r="C38" s="10" t="s">
        <v>920</v>
      </c>
      <c r="D38" s="10" t="s">
        <v>895</v>
      </c>
      <c r="E38" s="8">
        <v>2</v>
      </c>
      <c r="F38">
        <f t="shared" si="2"/>
        <v>0</v>
      </c>
      <c r="G38">
        <f t="shared" si="0"/>
        <v>1</v>
      </c>
      <c r="H38">
        <f t="shared" si="1"/>
        <v>0</v>
      </c>
      <c r="I38" s="8">
        <v>1</v>
      </c>
      <c r="J38" s="12" t="s">
        <v>888</v>
      </c>
      <c r="K38" s="7"/>
    </row>
    <row r="39" spans="1:11" ht="39.75" customHeight="1">
      <c r="A39" s="1" t="s">
        <v>984</v>
      </c>
      <c r="B39" s="4">
        <v>1</v>
      </c>
      <c r="C39" s="10" t="s">
        <v>951</v>
      </c>
      <c r="D39" s="10" t="s">
        <v>701</v>
      </c>
      <c r="E39" s="8">
        <v>2</v>
      </c>
      <c r="F39">
        <f t="shared" si="2"/>
        <v>0</v>
      </c>
      <c r="G39">
        <f t="shared" si="0"/>
        <v>1</v>
      </c>
      <c r="H39">
        <f t="shared" si="1"/>
        <v>0</v>
      </c>
      <c r="I39" s="8">
        <v>0</v>
      </c>
      <c r="J39" s="12" t="s">
        <v>889</v>
      </c>
      <c r="K39" s="7"/>
    </row>
    <row r="40" spans="1:11" ht="48.75" customHeight="1">
      <c r="A40" s="1" t="s">
        <v>984</v>
      </c>
      <c r="B40" s="4">
        <v>1</v>
      </c>
      <c r="C40" s="10" t="s">
        <v>990</v>
      </c>
      <c r="D40" s="10" t="s">
        <v>899</v>
      </c>
      <c r="E40" s="8">
        <v>2</v>
      </c>
      <c r="F40">
        <f t="shared" si="2"/>
        <v>0</v>
      </c>
      <c r="G40">
        <f t="shared" si="0"/>
        <v>1</v>
      </c>
      <c r="H40">
        <f t="shared" si="1"/>
        <v>0</v>
      </c>
      <c r="I40" s="8">
        <v>0</v>
      </c>
      <c r="J40" s="12" t="s">
        <v>890</v>
      </c>
      <c r="K40" s="7"/>
    </row>
    <row r="41" spans="1:11" ht="90">
      <c r="A41" s="1" t="s">
        <v>984</v>
      </c>
      <c r="B41" s="4">
        <v>1</v>
      </c>
      <c r="C41" s="10" t="s">
        <v>999</v>
      </c>
      <c r="D41" s="10" t="s">
        <v>976</v>
      </c>
      <c r="E41" s="8">
        <v>2</v>
      </c>
      <c r="F41">
        <f t="shared" si="2"/>
        <v>0</v>
      </c>
      <c r="G41">
        <f t="shared" si="0"/>
        <v>1</v>
      </c>
      <c r="H41">
        <f t="shared" si="1"/>
        <v>0</v>
      </c>
      <c r="I41" s="8">
        <v>1</v>
      </c>
      <c r="J41" s="12" t="s">
        <v>857</v>
      </c>
      <c r="K41" s="7"/>
    </row>
    <row r="42" spans="1:11" ht="45">
      <c r="A42" s="1" t="s">
        <v>984</v>
      </c>
      <c r="B42" s="4">
        <v>1</v>
      </c>
      <c r="C42" s="10" t="s">
        <v>1023</v>
      </c>
      <c r="D42" s="10" t="s">
        <v>996</v>
      </c>
      <c r="E42" s="8">
        <v>2</v>
      </c>
      <c r="F42">
        <f t="shared" si="2"/>
        <v>0</v>
      </c>
      <c r="G42">
        <f t="shared" si="0"/>
        <v>1</v>
      </c>
      <c r="H42">
        <f t="shared" si="1"/>
        <v>0</v>
      </c>
      <c r="I42" s="8">
        <v>0</v>
      </c>
      <c r="J42" s="12" t="s">
        <v>858</v>
      </c>
      <c r="K42" s="7"/>
    </row>
    <row r="43" spans="1:11" ht="60">
      <c r="A43" s="1" t="s">
        <v>984</v>
      </c>
      <c r="B43" s="4">
        <v>1</v>
      </c>
      <c r="C43" s="10" t="s">
        <v>702</v>
      </c>
      <c r="D43" s="10" t="s">
        <v>953</v>
      </c>
      <c r="E43" s="8">
        <v>2</v>
      </c>
      <c r="F43">
        <f t="shared" si="2"/>
        <v>0</v>
      </c>
      <c r="G43">
        <f t="shared" si="0"/>
        <v>1</v>
      </c>
      <c r="H43">
        <f t="shared" si="1"/>
        <v>0</v>
      </c>
      <c r="I43" s="8">
        <v>1</v>
      </c>
      <c r="J43" s="12" t="s">
        <v>859</v>
      </c>
      <c r="K43" s="7"/>
    </row>
    <row r="44" spans="1:11" ht="30">
      <c r="A44" s="1" t="s">
        <v>984</v>
      </c>
      <c r="B44" s="4">
        <v>1</v>
      </c>
      <c r="C44" s="10" t="s">
        <v>1022</v>
      </c>
      <c r="D44" s="10" t="s">
        <v>939</v>
      </c>
      <c r="E44" s="8">
        <v>2</v>
      </c>
      <c r="F44">
        <f t="shared" si="2"/>
        <v>0</v>
      </c>
      <c r="G44">
        <f t="shared" si="0"/>
        <v>1</v>
      </c>
      <c r="H44">
        <f t="shared" si="1"/>
        <v>0</v>
      </c>
      <c r="I44" s="8">
        <v>0</v>
      </c>
      <c r="J44" s="12" t="s">
        <v>860</v>
      </c>
      <c r="K44" s="7"/>
    </row>
    <row r="45" spans="1:11" ht="60">
      <c r="A45" s="1" t="s">
        <v>984</v>
      </c>
      <c r="B45" s="4">
        <v>1</v>
      </c>
      <c r="C45" s="10" t="s">
        <v>975</v>
      </c>
      <c r="D45" s="10" t="s">
        <v>983</v>
      </c>
      <c r="E45" s="8">
        <v>2</v>
      </c>
      <c r="F45">
        <f t="shared" si="2"/>
        <v>0</v>
      </c>
      <c r="G45">
        <f t="shared" si="0"/>
        <v>1</v>
      </c>
      <c r="H45">
        <f t="shared" si="1"/>
        <v>0</v>
      </c>
      <c r="I45" s="8">
        <v>0</v>
      </c>
      <c r="J45" s="12" t="s">
        <v>889</v>
      </c>
      <c r="K45" s="7"/>
    </row>
    <row r="46" spans="1:11" ht="45">
      <c r="A46" s="1" t="s">
        <v>651</v>
      </c>
      <c r="B46" s="4">
        <v>0</v>
      </c>
      <c r="C46" s="10" t="s">
        <v>613</v>
      </c>
      <c r="D46" s="10" t="s">
        <v>555</v>
      </c>
      <c r="E46" s="8">
        <v>2</v>
      </c>
      <c r="F46">
        <f t="shared" si="2"/>
        <v>0</v>
      </c>
      <c r="G46">
        <f t="shared" si="0"/>
        <v>1</v>
      </c>
      <c r="H46">
        <f t="shared" si="1"/>
        <v>0</v>
      </c>
      <c r="I46" s="8">
        <v>1</v>
      </c>
      <c r="J46" s="31" t="s">
        <v>556</v>
      </c>
      <c r="K46" s="7"/>
    </row>
    <row r="47" spans="1:11" ht="60">
      <c r="A47" s="1" t="s">
        <v>612</v>
      </c>
      <c r="B47" s="4">
        <v>0</v>
      </c>
      <c r="C47" s="10" t="s">
        <v>614</v>
      </c>
      <c r="D47" s="10" t="s">
        <v>539</v>
      </c>
      <c r="E47" s="8">
        <v>2</v>
      </c>
      <c r="F47">
        <f t="shared" si="2"/>
        <v>0</v>
      </c>
      <c r="G47">
        <f t="shared" si="0"/>
        <v>1</v>
      </c>
      <c r="H47">
        <f t="shared" si="1"/>
        <v>0</v>
      </c>
      <c r="I47" s="8">
        <v>0</v>
      </c>
      <c r="J47" s="31" t="s">
        <v>538</v>
      </c>
      <c r="K47" s="7"/>
    </row>
    <row r="48" spans="1:11" ht="45">
      <c r="A48" s="1" t="s">
        <v>612</v>
      </c>
      <c r="B48" s="4">
        <v>0</v>
      </c>
      <c r="C48" s="10" t="s">
        <v>615</v>
      </c>
      <c r="D48" s="10" t="s">
        <v>583</v>
      </c>
      <c r="E48" s="8">
        <v>2</v>
      </c>
      <c r="F48">
        <f t="shared" si="2"/>
        <v>0</v>
      </c>
      <c r="G48">
        <f t="shared" si="0"/>
        <v>1</v>
      </c>
      <c r="H48">
        <f t="shared" si="1"/>
        <v>0</v>
      </c>
      <c r="I48" s="8">
        <v>0</v>
      </c>
      <c r="J48" s="12" t="s">
        <v>582</v>
      </c>
      <c r="K48" s="7"/>
    </row>
    <row r="49" spans="1:11" ht="60">
      <c r="A49" s="1" t="s">
        <v>612</v>
      </c>
      <c r="B49" s="4">
        <v>0</v>
      </c>
      <c r="C49" s="10" t="s">
        <v>550</v>
      </c>
      <c r="D49" s="10" t="s">
        <v>585</v>
      </c>
      <c r="E49" s="8">
        <v>2</v>
      </c>
      <c r="F49">
        <f t="shared" si="2"/>
        <v>0</v>
      </c>
      <c r="G49">
        <f t="shared" si="0"/>
        <v>1</v>
      </c>
      <c r="H49">
        <f t="shared" si="1"/>
        <v>0</v>
      </c>
      <c r="I49" s="8">
        <v>1</v>
      </c>
      <c r="J49" s="12" t="s">
        <v>584</v>
      </c>
      <c r="K49" s="7"/>
    </row>
    <row r="50" spans="1:11" ht="75">
      <c r="A50" s="1" t="s">
        <v>612</v>
      </c>
      <c r="B50" s="4">
        <v>0</v>
      </c>
      <c r="C50" s="10" t="s">
        <v>586</v>
      </c>
      <c r="D50" s="10" t="s">
        <v>549</v>
      </c>
      <c r="E50" s="8">
        <v>2</v>
      </c>
      <c r="F50">
        <f t="shared" si="2"/>
        <v>0</v>
      </c>
      <c r="G50">
        <f t="shared" si="0"/>
        <v>1</v>
      </c>
      <c r="H50">
        <f t="shared" si="1"/>
        <v>0</v>
      </c>
      <c r="I50" s="8">
        <v>0</v>
      </c>
      <c r="J50" s="31" t="s">
        <v>587</v>
      </c>
      <c r="K50" s="7"/>
    </row>
    <row r="51" spans="1:11" ht="60">
      <c r="A51" s="1" t="s">
        <v>612</v>
      </c>
      <c r="B51" s="4">
        <v>0</v>
      </c>
      <c r="C51" s="10" t="s">
        <v>551</v>
      </c>
      <c r="D51" s="10" t="s">
        <v>565</v>
      </c>
      <c r="E51" s="8">
        <v>1</v>
      </c>
      <c r="F51">
        <f t="shared" si="2"/>
        <v>0</v>
      </c>
      <c r="G51">
        <f t="shared" si="0"/>
        <v>0</v>
      </c>
      <c r="H51">
        <f t="shared" si="1"/>
        <v>1</v>
      </c>
      <c r="I51" s="8">
        <v>0</v>
      </c>
      <c r="J51" s="12" t="s">
        <v>566</v>
      </c>
      <c r="K51" s="7"/>
    </row>
    <row r="52" spans="1:11" ht="60">
      <c r="A52" s="1" t="s">
        <v>612</v>
      </c>
      <c r="B52" s="4">
        <v>0</v>
      </c>
      <c r="C52" s="10" t="s">
        <v>552</v>
      </c>
      <c r="D52" s="10" t="s">
        <v>567</v>
      </c>
      <c r="E52" s="8">
        <v>2</v>
      </c>
      <c r="F52">
        <f t="shared" si="2"/>
        <v>0</v>
      </c>
      <c r="G52">
        <f t="shared" si="0"/>
        <v>1</v>
      </c>
      <c r="H52">
        <f t="shared" si="1"/>
        <v>0</v>
      </c>
      <c r="I52" s="8">
        <v>0</v>
      </c>
      <c r="J52" s="12" t="s">
        <v>568</v>
      </c>
      <c r="K52" s="7"/>
    </row>
    <row r="53" spans="1:11" ht="30">
      <c r="A53" s="1" t="s">
        <v>612</v>
      </c>
      <c r="B53" s="4">
        <v>0</v>
      </c>
      <c r="C53" s="10" t="s">
        <v>553</v>
      </c>
      <c r="D53" s="10" t="s">
        <v>525</v>
      </c>
      <c r="E53" s="8">
        <v>1</v>
      </c>
      <c r="F53">
        <f t="shared" si="2"/>
        <v>0</v>
      </c>
      <c r="G53">
        <f t="shared" si="0"/>
        <v>0</v>
      </c>
      <c r="H53">
        <f t="shared" si="1"/>
        <v>1</v>
      </c>
      <c r="I53" s="8">
        <v>0</v>
      </c>
      <c r="J53" s="12" t="s">
        <v>524</v>
      </c>
      <c r="K53" s="7"/>
    </row>
    <row r="54" spans="1:11" ht="30">
      <c r="A54" s="1" t="s">
        <v>612</v>
      </c>
      <c r="B54" s="4">
        <v>0</v>
      </c>
      <c r="C54" s="10" t="s">
        <v>554</v>
      </c>
      <c r="D54" s="10" t="s">
        <v>526</v>
      </c>
      <c r="E54" s="8">
        <v>2</v>
      </c>
      <c r="F54">
        <f t="shared" si="2"/>
        <v>0</v>
      </c>
      <c r="G54">
        <f t="shared" si="0"/>
        <v>1</v>
      </c>
      <c r="H54">
        <f t="shared" si="1"/>
        <v>0</v>
      </c>
      <c r="I54" s="8">
        <v>0</v>
      </c>
      <c r="J54" s="12" t="s">
        <v>527</v>
      </c>
      <c r="K54" s="7"/>
    </row>
    <row r="55" spans="1:11" ht="30">
      <c r="A55" s="1" t="s">
        <v>528</v>
      </c>
      <c r="B55" s="4">
        <v>0</v>
      </c>
      <c r="C55" s="10" t="s">
        <v>529</v>
      </c>
      <c r="D55" s="10" t="s">
        <v>513</v>
      </c>
      <c r="E55" s="8">
        <v>2</v>
      </c>
      <c r="F55">
        <f t="shared" si="2"/>
        <v>0</v>
      </c>
      <c r="G55">
        <f t="shared" si="0"/>
        <v>1</v>
      </c>
      <c r="H55">
        <f t="shared" si="1"/>
        <v>0</v>
      </c>
      <c r="I55" s="8">
        <v>0</v>
      </c>
      <c r="J55" s="12" t="s">
        <v>512</v>
      </c>
      <c r="K55" s="7"/>
    </row>
    <row r="56" spans="1:11" ht="30">
      <c r="A56" s="1" t="s">
        <v>528</v>
      </c>
      <c r="B56" s="4">
        <v>0</v>
      </c>
      <c r="C56" s="10" t="s">
        <v>530</v>
      </c>
      <c r="D56" s="10" t="s">
        <v>515</v>
      </c>
      <c r="E56" s="8">
        <v>2</v>
      </c>
      <c r="F56">
        <f t="shared" si="2"/>
        <v>0</v>
      </c>
      <c r="G56">
        <f t="shared" si="0"/>
        <v>1</v>
      </c>
      <c r="H56">
        <f t="shared" si="1"/>
        <v>0</v>
      </c>
      <c r="I56" s="8">
        <v>0</v>
      </c>
      <c r="J56" s="12" t="s">
        <v>514</v>
      </c>
      <c r="K56" s="7"/>
    </row>
    <row r="57" spans="1:11" ht="15">
      <c r="A57" s="1" t="s">
        <v>528</v>
      </c>
      <c r="B57" s="4">
        <v>0</v>
      </c>
      <c r="C57" s="10" t="s">
        <v>531</v>
      </c>
      <c r="D57" s="10" t="s">
        <v>561</v>
      </c>
      <c r="E57" s="8">
        <v>2</v>
      </c>
      <c r="F57">
        <f t="shared" si="2"/>
        <v>0</v>
      </c>
      <c r="G57">
        <f t="shared" si="0"/>
        <v>1</v>
      </c>
      <c r="H57">
        <f t="shared" si="1"/>
        <v>0</v>
      </c>
      <c r="I57" s="8">
        <v>0</v>
      </c>
      <c r="J57" s="12" t="s">
        <v>516</v>
      </c>
      <c r="K57" s="7"/>
    </row>
    <row r="58" spans="1:11" ht="15">
      <c r="A58" s="1" t="s">
        <v>528</v>
      </c>
      <c r="B58" s="4">
        <v>0</v>
      </c>
      <c r="C58" s="10" t="s">
        <v>532</v>
      </c>
      <c r="D58" s="10" t="s">
        <v>563</v>
      </c>
      <c r="E58" s="8">
        <v>2</v>
      </c>
      <c r="F58">
        <f t="shared" si="2"/>
        <v>0</v>
      </c>
      <c r="G58">
        <f t="shared" si="0"/>
        <v>1</v>
      </c>
      <c r="H58">
        <f t="shared" si="1"/>
        <v>0</v>
      </c>
      <c r="I58" s="8">
        <v>0</v>
      </c>
      <c r="J58" s="31" t="s">
        <v>562</v>
      </c>
      <c r="K58" s="7"/>
    </row>
    <row r="59" spans="1:11" ht="30">
      <c r="A59" s="1" t="s">
        <v>528</v>
      </c>
      <c r="B59" s="4">
        <v>0</v>
      </c>
      <c r="C59" s="10" t="s">
        <v>533</v>
      </c>
      <c r="D59" s="10" t="s">
        <v>491</v>
      </c>
      <c r="E59" s="8">
        <v>2</v>
      </c>
      <c r="F59">
        <f t="shared" si="2"/>
        <v>0</v>
      </c>
      <c r="G59">
        <f t="shared" si="0"/>
        <v>1</v>
      </c>
      <c r="H59">
        <f t="shared" si="1"/>
        <v>0</v>
      </c>
      <c r="I59" s="8">
        <v>0</v>
      </c>
      <c r="J59" s="12" t="s">
        <v>564</v>
      </c>
      <c r="K59" s="7"/>
    </row>
    <row r="60" spans="1:11" ht="30">
      <c r="A60" s="1" t="s">
        <v>528</v>
      </c>
      <c r="B60" s="4">
        <v>0</v>
      </c>
      <c r="C60" s="10" t="s">
        <v>534</v>
      </c>
      <c r="D60" s="10" t="s">
        <v>541</v>
      </c>
      <c r="E60" s="8">
        <v>2</v>
      </c>
      <c r="F60">
        <f t="shared" si="2"/>
        <v>0</v>
      </c>
      <c r="G60">
        <f t="shared" si="0"/>
        <v>1</v>
      </c>
      <c r="H60">
        <f t="shared" si="1"/>
        <v>0</v>
      </c>
      <c r="I60" s="8">
        <v>0</v>
      </c>
      <c r="J60" s="12" t="s">
        <v>540</v>
      </c>
      <c r="K60" s="7"/>
    </row>
    <row r="61" spans="1:11" ht="30">
      <c r="A61" s="1" t="s">
        <v>528</v>
      </c>
      <c r="B61" s="4">
        <v>0</v>
      </c>
      <c r="C61" s="10" t="s">
        <v>535</v>
      </c>
      <c r="D61" s="10" t="s">
        <v>543</v>
      </c>
      <c r="E61" s="8">
        <v>2</v>
      </c>
      <c r="F61">
        <f t="shared" si="2"/>
        <v>0</v>
      </c>
      <c r="G61">
        <f t="shared" si="0"/>
        <v>1</v>
      </c>
      <c r="H61">
        <f t="shared" si="1"/>
        <v>0</v>
      </c>
      <c r="I61" s="8">
        <v>0</v>
      </c>
      <c r="J61" s="12" t="s">
        <v>542</v>
      </c>
      <c r="K61" s="7"/>
    </row>
    <row r="62" spans="1:11" ht="45">
      <c r="A62" s="1" t="s">
        <v>528</v>
      </c>
      <c r="B62" s="4">
        <v>0</v>
      </c>
      <c r="C62" s="10" t="s">
        <v>536</v>
      </c>
      <c r="D62" s="10" t="s">
        <v>545</v>
      </c>
      <c r="E62" s="8">
        <v>2</v>
      </c>
      <c r="F62">
        <f t="shared" si="2"/>
        <v>0</v>
      </c>
      <c r="G62">
        <f t="shared" si="0"/>
        <v>1</v>
      </c>
      <c r="H62">
        <f t="shared" si="1"/>
        <v>0</v>
      </c>
      <c r="I62" s="8">
        <v>0</v>
      </c>
      <c r="J62" s="12" t="s">
        <v>544</v>
      </c>
      <c r="K62" s="7"/>
    </row>
    <row r="63" spans="1:11" ht="15">
      <c r="A63" s="1" t="s">
        <v>528</v>
      </c>
      <c r="B63" s="4">
        <v>0</v>
      </c>
      <c r="C63" s="10" t="s">
        <v>537</v>
      </c>
      <c r="D63" s="10" t="s">
        <v>547</v>
      </c>
      <c r="E63" s="8">
        <v>2</v>
      </c>
      <c r="F63">
        <f t="shared" si="2"/>
        <v>0</v>
      </c>
      <c r="G63">
        <f t="shared" si="0"/>
        <v>1</v>
      </c>
      <c r="H63">
        <f t="shared" si="1"/>
        <v>0</v>
      </c>
      <c r="I63" s="8">
        <v>0</v>
      </c>
      <c r="J63" s="12" t="s">
        <v>546</v>
      </c>
      <c r="K63" s="7"/>
    </row>
    <row r="64" spans="1:11" ht="30">
      <c r="A64" s="1" t="s">
        <v>528</v>
      </c>
      <c r="B64" s="4">
        <v>0</v>
      </c>
      <c r="C64" s="10" t="s">
        <v>505</v>
      </c>
      <c r="D64" s="10" t="s">
        <v>501</v>
      </c>
      <c r="E64" s="8">
        <v>2</v>
      </c>
      <c r="F64">
        <f t="shared" si="2"/>
        <v>0</v>
      </c>
      <c r="G64">
        <f t="shared" si="0"/>
        <v>1</v>
      </c>
      <c r="H64">
        <f t="shared" si="1"/>
        <v>0</v>
      </c>
      <c r="I64" s="8">
        <v>0</v>
      </c>
      <c r="J64" s="12" t="s">
        <v>548</v>
      </c>
      <c r="K64" s="7"/>
    </row>
    <row r="65" spans="1:11" ht="30">
      <c r="A65" s="1" t="s">
        <v>652</v>
      </c>
      <c r="B65" s="4">
        <v>0</v>
      </c>
      <c r="C65" s="10" t="s">
        <v>506</v>
      </c>
      <c r="D65" s="10" t="s">
        <v>511</v>
      </c>
      <c r="E65" s="8">
        <v>2</v>
      </c>
      <c r="F65">
        <f t="shared" si="2"/>
        <v>0</v>
      </c>
      <c r="G65">
        <f t="shared" si="0"/>
        <v>1</v>
      </c>
      <c r="H65">
        <f t="shared" si="1"/>
        <v>0</v>
      </c>
      <c r="I65" s="8">
        <v>0</v>
      </c>
      <c r="J65" s="31" t="s">
        <v>510</v>
      </c>
      <c r="K65" s="7"/>
    </row>
    <row r="66" spans="1:11" ht="30">
      <c r="A66" s="1" t="s">
        <v>528</v>
      </c>
      <c r="B66" s="4">
        <v>0</v>
      </c>
      <c r="C66" s="10" t="s">
        <v>507</v>
      </c>
      <c r="D66" s="10" t="s">
        <v>509</v>
      </c>
      <c r="E66" s="8">
        <v>2</v>
      </c>
      <c r="F66">
        <f t="shared" si="2"/>
        <v>0</v>
      </c>
      <c r="G66">
        <f aca="true" t="shared" si="3" ref="G66:G129">IF(E66=2,1,0)</f>
        <v>1</v>
      </c>
      <c r="H66">
        <f aca="true" t="shared" si="4" ref="H66:H129">IF(E66=1,1,0)</f>
        <v>0</v>
      </c>
      <c r="I66" s="8">
        <v>0</v>
      </c>
      <c r="J66" s="12" t="s">
        <v>508</v>
      </c>
      <c r="K66" s="7"/>
    </row>
    <row r="67" spans="1:11" ht="30">
      <c r="A67" s="4" t="s">
        <v>970</v>
      </c>
      <c r="B67" s="4">
        <v>1</v>
      </c>
      <c r="C67" s="10" t="s">
        <v>923</v>
      </c>
      <c r="D67" s="10" t="s">
        <v>861</v>
      </c>
      <c r="E67" s="8">
        <v>3</v>
      </c>
      <c r="F67">
        <f aca="true" t="shared" si="5" ref="F67:F130">IF(E67=3,1,0)</f>
        <v>1</v>
      </c>
      <c r="G67">
        <f t="shared" si="3"/>
        <v>0</v>
      </c>
      <c r="H67">
        <f t="shared" si="4"/>
        <v>0</v>
      </c>
      <c r="I67" s="8">
        <v>1</v>
      </c>
      <c r="J67" s="5" t="s">
        <v>894</v>
      </c>
      <c r="K67" s="7"/>
    </row>
    <row r="68" spans="1:11" ht="30">
      <c r="A68" s="4" t="s">
        <v>970</v>
      </c>
      <c r="B68" s="4">
        <v>1</v>
      </c>
      <c r="C68" s="3" t="s">
        <v>924</v>
      </c>
      <c r="D68" s="3" t="s">
        <v>893</v>
      </c>
      <c r="E68" s="2">
        <v>2</v>
      </c>
      <c r="F68">
        <f t="shared" si="5"/>
        <v>0</v>
      </c>
      <c r="G68">
        <f t="shared" si="3"/>
        <v>1</v>
      </c>
      <c r="H68">
        <f t="shared" si="4"/>
        <v>0</v>
      </c>
      <c r="I68" s="2">
        <v>0</v>
      </c>
      <c r="J68" s="5" t="s">
        <v>892</v>
      </c>
      <c r="K68" s="7"/>
    </row>
    <row r="69" spans="1:11" ht="30">
      <c r="A69" s="4" t="s">
        <v>970</v>
      </c>
      <c r="B69" s="4">
        <v>1</v>
      </c>
      <c r="C69" s="3" t="s">
        <v>936</v>
      </c>
      <c r="D69" s="3" t="s">
        <v>937</v>
      </c>
      <c r="E69" s="2">
        <v>2</v>
      </c>
      <c r="F69">
        <f t="shared" si="5"/>
        <v>0</v>
      </c>
      <c r="G69">
        <f t="shared" si="3"/>
        <v>1</v>
      </c>
      <c r="H69">
        <f t="shared" si="4"/>
        <v>0</v>
      </c>
      <c r="I69" s="2">
        <v>1</v>
      </c>
      <c r="J69" s="5" t="s">
        <v>935</v>
      </c>
      <c r="K69" s="7"/>
    </row>
    <row r="70" spans="1:11" ht="90">
      <c r="A70" s="4" t="s">
        <v>970</v>
      </c>
      <c r="B70" s="4">
        <v>1</v>
      </c>
      <c r="C70" s="3" t="s">
        <v>925</v>
      </c>
      <c r="D70" s="3" t="s">
        <v>891</v>
      </c>
      <c r="E70" s="2">
        <v>1</v>
      </c>
      <c r="F70">
        <f t="shared" si="5"/>
        <v>0</v>
      </c>
      <c r="G70">
        <f t="shared" si="3"/>
        <v>0</v>
      </c>
      <c r="H70">
        <f t="shared" si="4"/>
        <v>1</v>
      </c>
      <c r="I70" s="2">
        <v>0</v>
      </c>
      <c r="J70" s="12" t="s">
        <v>938</v>
      </c>
      <c r="K70" s="7"/>
    </row>
    <row r="71" spans="1:11" ht="30">
      <c r="A71" s="4" t="s">
        <v>970</v>
      </c>
      <c r="B71" s="4">
        <v>1</v>
      </c>
      <c r="C71" s="3" t="s">
        <v>926</v>
      </c>
      <c r="D71" s="3" t="s">
        <v>825</v>
      </c>
      <c r="E71" s="2">
        <v>2</v>
      </c>
      <c r="F71">
        <f t="shared" si="5"/>
        <v>0</v>
      </c>
      <c r="G71">
        <f t="shared" si="3"/>
        <v>1</v>
      </c>
      <c r="H71">
        <f t="shared" si="4"/>
        <v>0</v>
      </c>
      <c r="I71" s="2">
        <v>0</v>
      </c>
      <c r="J71" s="12" t="s">
        <v>824</v>
      </c>
      <c r="K71" s="7"/>
    </row>
    <row r="72" spans="1:11" ht="30">
      <c r="A72" s="4" t="s">
        <v>970</v>
      </c>
      <c r="B72" s="4">
        <v>1</v>
      </c>
      <c r="C72" s="3" t="s">
        <v>927</v>
      </c>
      <c r="D72" s="3" t="s">
        <v>827</v>
      </c>
      <c r="E72" s="2"/>
      <c r="F72">
        <f t="shared" si="5"/>
        <v>0</v>
      </c>
      <c r="G72">
        <f t="shared" si="3"/>
        <v>0</v>
      </c>
      <c r="H72">
        <f t="shared" si="4"/>
        <v>0</v>
      </c>
      <c r="I72" s="2"/>
      <c r="J72" s="12" t="s">
        <v>826</v>
      </c>
      <c r="K72" s="7"/>
    </row>
    <row r="73" spans="1:11" ht="15">
      <c r="A73" s="4" t="s">
        <v>970</v>
      </c>
      <c r="B73" s="4">
        <v>1</v>
      </c>
      <c r="C73" s="3" t="s">
        <v>928</v>
      </c>
      <c r="D73" s="3" t="s">
        <v>866</v>
      </c>
      <c r="E73" s="2">
        <v>2</v>
      </c>
      <c r="F73">
        <f t="shared" si="5"/>
        <v>0</v>
      </c>
      <c r="G73">
        <f t="shared" si="3"/>
        <v>1</v>
      </c>
      <c r="H73">
        <f t="shared" si="4"/>
        <v>0</v>
      </c>
      <c r="I73" s="2">
        <v>0</v>
      </c>
      <c r="J73" s="12" t="s">
        <v>865</v>
      </c>
      <c r="K73" s="7"/>
    </row>
    <row r="74" spans="1:11" ht="30">
      <c r="A74" s="4" t="s">
        <v>970</v>
      </c>
      <c r="B74" s="4">
        <v>1</v>
      </c>
      <c r="C74" s="3" t="s">
        <v>929</v>
      </c>
      <c r="D74" s="3" t="s">
        <v>654</v>
      </c>
      <c r="E74" s="2">
        <v>2</v>
      </c>
      <c r="F74">
        <f t="shared" si="5"/>
        <v>0</v>
      </c>
      <c r="G74">
        <f t="shared" si="3"/>
        <v>1</v>
      </c>
      <c r="H74">
        <f t="shared" si="4"/>
        <v>0</v>
      </c>
      <c r="I74" s="2">
        <v>0</v>
      </c>
      <c r="J74" s="12" t="s">
        <v>867</v>
      </c>
      <c r="K74" s="7"/>
    </row>
    <row r="75" spans="1:11" ht="45">
      <c r="A75" s="4" t="s">
        <v>970</v>
      </c>
      <c r="B75" s="4">
        <v>1</v>
      </c>
      <c r="C75" s="3" t="s">
        <v>930</v>
      </c>
      <c r="D75" s="3" t="s">
        <v>868</v>
      </c>
      <c r="E75" s="2">
        <v>2</v>
      </c>
      <c r="F75">
        <f t="shared" si="5"/>
        <v>0</v>
      </c>
      <c r="G75">
        <f t="shared" si="3"/>
        <v>1</v>
      </c>
      <c r="H75">
        <f t="shared" si="4"/>
        <v>0</v>
      </c>
      <c r="I75" s="2">
        <v>0</v>
      </c>
      <c r="J75" s="12" t="s">
        <v>869</v>
      </c>
      <c r="K75" s="7"/>
    </row>
    <row r="76" spans="1:11" ht="15">
      <c r="A76" s="4" t="s">
        <v>970</v>
      </c>
      <c r="B76" s="4">
        <v>1</v>
      </c>
      <c r="C76" s="3" t="s">
        <v>931</v>
      </c>
      <c r="D76" s="3" t="s">
        <v>837</v>
      </c>
      <c r="E76" s="2">
        <v>2</v>
      </c>
      <c r="F76">
        <f t="shared" si="5"/>
        <v>0</v>
      </c>
      <c r="G76">
        <f t="shared" si="3"/>
        <v>1</v>
      </c>
      <c r="H76">
        <f t="shared" si="4"/>
        <v>0</v>
      </c>
      <c r="I76" s="2">
        <v>0</v>
      </c>
      <c r="J76" s="12" t="s">
        <v>870</v>
      </c>
      <c r="K76" s="7"/>
    </row>
    <row r="77" spans="1:11" ht="15">
      <c r="A77" s="4" t="s">
        <v>970</v>
      </c>
      <c r="B77" s="4">
        <v>1</v>
      </c>
      <c r="C77" s="3" t="s">
        <v>932</v>
      </c>
      <c r="D77" s="3" t="s">
        <v>841</v>
      </c>
      <c r="E77" s="2">
        <v>2</v>
      </c>
      <c r="F77">
        <f t="shared" si="5"/>
        <v>0</v>
      </c>
      <c r="G77">
        <f t="shared" si="3"/>
        <v>1</v>
      </c>
      <c r="H77">
        <f t="shared" si="4"/>
        <v>0</v>
      </c>
      <c r="I77" s="2">
        <v>0</v>
      </c>
      <c r="J77" s="12" t="s">
        <v>840</v>
      </c>
      <c r="K77" s="7"/>
    </row>
    <row r="78" spans="1:11" ht="30">
      <c r="A78" s="4" t="s">
        <v>970</v>
      </c>
      <c r="B78" s="4">
        <v>1</v>
      </c>
      <c r="C78" s="3" t="s">
        <v>933</v>
      </c>
      <c r="D78" s="3" t="s">
        <v>839</v>
      </c>
      <c r="E78" s="2">
        <v>2</v>
      </c>
      <c r="F78">
        <f t="shared" si="5"/>
        <v>0</v>
      </c>
      <c r="G78">
        <f t="shared" si="3"/>
        <v>1</v>
      </c>
      <c r="H78">
        <f t="shared" si="4"/>
        <v>0</v>
      </c>
      <c r="I78" s="2">
        <v>0</v>
      </c>
      <c r="J78" s="12" t="s">
        <v>838</v>
      </c>
      <c r="K78" s="7"/>
    </row>
    <row r="79" spans="1:11" ht="30">
      <c r="A79" s="4" t="s">
        <v>970</v>
      </c>
      <c r="B79" s="4">
        <v>1</v>
      </c>
      <c r="C79" s="3" t="s">
        <v>934</v>
      </c>
      <c r="D79" s="3" t="s">
        <v>655</v>
      </c>
      <c r="E79" s="2">
        <v>2</v>
      </c>
      <c r="F79">
        <f t="shared" si="5"/>
        <v>0</v>
      </c>
      <c r="G79">
        <f t="shared" si="3"/>
        <v>1</v>
      </c>
      <c r="H79">
        <f t="shared" si="4"/>
        <v>0</v>
      </c>
      <c r="I79" s="2">
        <v>0</v>
      </c>
      <c r="J79" s="12" t="s">
        <v>842</v>
      </c>
      <c r="K79" s="7"/>
    </row>
    <row r="80" spans="1:11" ht="30">
      <c r="A80" s="4" t="s">
        <v>502</v>
      </c>
      <c r="B80" s="4">
        <v>0</v>
      </c>
      <c r="C80" s="3" t="s">
        <v>503</v>
      </c>
      <c r="D80" s="3" t="s">
        <v>517</v>
      </c>
      <c r="E80" s="2">
        <v>2</v>
      </c>
      <c r="F80">
        <f t="shared" si="5"/>
        <v>0</v>
      </c>
      <c r="G80">
        <f t="shared" si="3"/>
        <v>1</v>
      </c>
      <c r="H80">
        <f t="shared" si="4"/>
        <v>0</v>
      </c>
      <c r="I80" s="2">
        <v>0</v>
      </c>
      <c r="J80" s="12" t="s">
        <v>461</v>
      </c>
      <c r="K80" s="7"/>
    </row>
    <row r="81" spans="1:11" ht="30">
      <c r="A81" s="4" t="s">
        <v>502</v>
      </c>
      <c r="B81" s="4">
        <v>0</v>
      </c>
      <c r="C81" s="3" t="s">
        <v>504</v>
      </c>
      <c r="D81" s="3" t="s">
        <v>518</v>
      </c>
      <c r="E81" s="2">
        <v>2</v>
      </c>
      <c r="F81">
        <f t="shared" si="5"/>
        <v>0</v>
      </c>
      <c r="G81">
        <f t="shared" si="3"/>
        <v>1</v>
      </c>
      <c r="H81">
        <f t="shared" si="4"/>
        <v>0</v>
      </c>
      <c r="I81" s="2">
        <v>0</v>
      </c>
      <c r="J81" s="12" t="s">
        <v>461</v>
      </c>
      <c r="K81" s="7"/>
    </row>
    <row r="82" spans="1:11" ht="30">
      <c r="A82" s="4" t="s">
        <v>502</v>
      </c>
      <c r="B82" s="4">
        <v>0</v>
      </c>
      <c r="C82" s="3" t="s">
        <v>470</v>
      </c>
      <c r="D82" s="3" t="s">
        <v>519</v>
      </c>
      <c r="E82" s="2">
        <v>2</v>
      </c>
      <c r="F82">
        <f t="shared" si="5"/>
        <v>0</v>
      </c>
      <c r="G82">
        <f t="shared" si="3"/>
        <v>1</v>
      </c>
      <c r="H82">
        <f t="shared" si="4"/>
        <v>0</v>
      </c>
      <c r="I82" s="2">
        <v>0</v>
      </c>
      <c r="J82" s="12" t="s">
        <v>461</v>
      </c>
      <c r="K82" s="7"/>
    </row>
    <row r="83" spans="1:11" ht="30">
      <c r="A83" s="4" t="s">
        <v>502</v>
      </c>
      <c r="B83" s="4">
        <v>0</v>
      </c>
      <c r="C83" s="3" t="s">
        <v>471</v>
      </c>
      <c r="D83" s="3" t="s">
        <v>520</v>
      </c>
      <c r="E83" s="2">
        <v>2</v>
      </c>
      <c r="F83">
        <f t="shared" si="5"/>
        <v>0</v>
      </c>
      <c r="G83">
        <f t="shared" si="3"/>
        <v>1</v>
      </c>
      <c r="H83">
        <f t="shared" si="4"/>
        <v>0</v>
      </c>
      <c r="I83" s="2">
        <v>1</v>
      </c>
      <c r="J83" s="12" t="s">
        <v>461</v>
      </c>
      <c r="K83" s="7"/>
    </row>
    <row r="84" spans="1:11" ht="45">
      <c r="A84" s="4" t="s">
        <v>502</v>
      </c>
      <c r="B84" s="4">
        <v>0</v>
      </c>
      <c r="C84" s="3" t="s">
        <v>472</v>
      </c>
      <c r="D84" s="3" t="s">
        <v>521</v>
      </c>
      <c r="E84" s="2">
        <v>1</v>
      </c>
      <c r="F84">
        <f t="shared" si="5"/>
        <v>0</v>
      </c>
      <c r="G84">
        <f t="shared" si="3"/>
        <v>0</v>
      </c>
      <c r="H84">
        <f t="shared" si="4"/>
        <v>1</v>
      </c>
      <c r="I84" s="2">
        <v>1</v>
      </c>
      <c r="J84" s="12" t="s">
        <v>461</v>
      </c>
      <c r="K84" s="7"/>
    </row>
    <row r="85" spans="1:11" ht="45">
      <c r="A85" s="4" t="s">
        <v>502</v>
      </c>
      <c r="B85" s="4">
        <v>0</v>
      </c>
      <c r="C85" s="3" t="s">
        <v>473</v>
      </c>
      <c r="D85" s="3" t="s">
        <v>522</v>
      </c>
      <c r="E85" s="2">
        <v>2</v>
      </c>
      <c r="F85">
        <f t="shared" si="5"/>
        <v>0</v>
      </c>
      <c r="G85">
        <f t="shared" si="3"/>
        <v>1</v>
      </c>
      <c r="H85">
        <f t="shared" si="4"/>
        <v>0</v>
      </c>
      <c r="I85" s="2">
        <v>1</v>
      </c>
      <c r="J85" s="12" t="s">
        <v>461</v>
      </c>
      <c r="K85" s="7"/>
    </row>
    <row r="86" spans="1:11" ht="30">
      <c r="A86" s="4" t="s">
        <v>502</v>
      </c>
      <c r="B86" s="4">
        <v>0</v>
      </c>
      <c r="C86" s="3" t="s">
        <v>474</v>
      </c>
      <c r="D86" s="3" t="s">
        <v>523</v>
      </c>
      <c r="E86" s="2">
        <v>2</v>
      </c>
      <c r="F86">
        <f t="shared" si="5"/>
        <v>0</v>
      </c>
      <c r="G86">
        <f t="shared" si="3"/>
        <v>1</v>
      </c>
      <c r="H86">
        <f t="shared" si="4"/>
        <v>0</v>
      </c>
      <c r="I86" s="2">
        <v>1</v>
      </c>
      <c r="J86" s="12" t="s">
        <v>461</v>
      </c>
      <c r="K86" s="7"/>
    </row>
    <row r="87" spans="1:11" ht="45">
      <c r="A87" s="4" t="s">
        <v>502</v>
      </c>
      <c r="B87" s="4">
        <v>0</v>
      </c>
      <c r="C87" s="3" t="s">
        <v>475</v>
      </c>
      <c r="D87" s="3" t="s">
        <v>453</v>
      </c>
      <c r="E87" s="2">
        <v>2</v>
      </c>
      <c r="F87">
        <f t="shared" si="5"/>
        <v>0</v>
      </c>
      <c r="G87">
        <f t="shared" si="3"/>
        <v>1</v>
      </c>
      <c r="H87">
        <f t="shared" si="4"/>
        <v>0</v>
      </c>
      <c r="I87" s="2">
        <v>1</v>
      </c>
      <c r="J87" s="12" t="s">
        <v>461</v>
      </c>
      <c r="K87" s="7"/>
    </row>
    <row r="88" spans="1:11" ht="30">
      <c r="A88" s="4" t="s">
        <v>502</v>
      </c>
      <c r="B88" s="4">
        <v>0</v>
      </c>
      <c r="C88" s="3" t="s">
        <v>476</v>
      </c>
      <c r="D88" s="3" t="s">
        <v>454</v>
      </c>
      <c r="E88" s="2">
        <v>2</v>
      </c>
      <c r="F88">
        <f t="shared" si="5"/>
        <v>0</v>
      </c>
      <c r="G88">
        <f t="shared" si="3"/>
        <v>1</v>
      </c>
      <c r="H88">
        <f t="shared" si="4"/>
        <v>0</v>
      </c>
      <c r="I88" s="2">
        <v>1</v>
      </c>
      <c r="J88" s="12" t="s">
        <v>461</v>
      </c>
      <c r="K88" s="7"/>
    </row>
    <row r="89" spans="1:11" ht="75">
      <c r="A89" s="4" t="s">
        <v>502</v>
      </c>
      <c r="B89" s="4">
        <v>0</v>
      </c>
      <c r="C89" s="3" t="s">
        <v>477</v>
      </c>
      <c r="D89" s="3" t="s">
        <v>455</v>
      </c>
      <c r="E89" s="2">
        <v>2</v>
      </c>
      <c r="F89">
        <f t="shared" si="5"/>
        <v>0</v>
      </c>
      <c r="G89">
        <f t="shared" si="3"/>
        <v>1</v>
      </c>
      <c r="H89">
        <f t="shared" si="4"/>
        <v>0</v>
      </c>
      <c r="I89" s="2">
        <v>0</v>
      </c>
      <c r="J89" s="12" t="s">
        <v>461</v>
      </c>
      <c r="K89" s="7"/>
    </row>
    <row r="90" spans="1:11" ht="30">
      <c r="A90" s="4" t="s">
        <v>502</v>
      </c>
      <c r="B90" s="4">
        <v>0</v>
      </c>
      <c r="C90" s="3" t="s">
        <v>478</v>
      </c>
      <c r="D90" s="3" t="s">
        <v>456</v>
      </c>
      <c r="E90" s="2">
        <v>2</v>
      </c>
      <c r="F90">
        <f t="shared" si="5"/>
        <v>0</v>
      </c>
      <c r="G90">
        <f t="shared" si="3"/>
        <v>1</v>
      </c>
      <c r="H90">
        <f t="shared" si="4"/>
        <v>0</v>
      </c>
      <c r="I90" s="2">
        <v>1</v>
      </c>
      <c r="J90" s="12" t="s">
        <v>461</v>
      </c>
      <c r="K90" s="7"/>
    </row>
    <row r="91" spans="1:11" ht="30">
      <c r="A91" s="4" t="s">
        <v>502</v>
      </c>
      <c r="B91" s="4">
        <v>0</v>
      </c>
      <c r="C91" s="3" t="s">
        <v>479</v>
      </c>
      <c r="D91" s="3" t="s">
        <v>493</v>
      </c>
      <c r="E91" s="2">
        <v>2</v>
      </c>
      <c r="F91">
        <f t="shared" si="5"/>
        <v>0</v>
      </c>
      <c r="G91">
        <f t="shared" si="3"/>
        <v>1</v>
      </c>
      <c r="H91">
        <f t="shared" si="4"/>
        <v>0</v>
      </c>
      <c r="I91" s="2">
        <v>0</v>
      </c>
      <c r="J91" s="12" t="s">
        <v>461</v>
      </c>
      <c r="K91" s="7"/>
    </row>
    <row r="92" spans="1:11" ht="30">
      <c r="A92" s="4" t="s">
        <v>502</v>
      </c>
      <c r="B92" s="4">
        <v>0</v>
      </c>
      <c r="C92" s="3" t="s">
        <v>480</v>
      </c>
      <c r="D92" s="3" t="s">
        <v>457</v>
      </c>
      <c r="E92" s="2">
        <v>2</v>
      </c>
      <c r="F92">
        <f t="shared" si="5"/>
        <v>0</v>
      </c>
      <c r="G92">
        <f t="shared" si="3"/>
        <v>1</v>
      </c>
      <c r="H92">
        <f t="shared" si="4"/>
        <v>0</v>
      </c>
      <c r="I92" s="2">
        <v>0</v>
      </c>
      <c r="J92" s="12" t="s">
        <v>461</v>
      </c>
      <c r="K92" s="7"/>
    </row>
    <row r="93" spans="1:11" ht="30">
      <c r="A93" s="4" t="s">
        <v>502</v>
      </c>
      <c r="B93" s="4">
        <v>0</v>
      </c>
      <c r="C93" s="3" t="s">
        <v>494</v>
      </c>
      <c r="D93" s="3" t="s">
        <v>495</v>
      </c>
      <c r="E93" s="2">
        <v>2</v>
      </c>
      <c r="F93">
        <f t="shared" si="5"/>
        <v>0</v>
      </c>
      <c r="G93">
        <f t="shared" si="3"/>
        <v>1</v>
      </c>
      <c r="H93">
        <f t="shared" si="4"/>
        <v>0</v>
      </c>
      <c r="I93" s="2">
        <v>0</v>
      </c>
      <c r="J93" s="12" t="s">
        <v>461</v>
      </c>
      <c r="K93" s="7"/>
    </row>
    <row r="94" spans="1:11" ht="45">
      <c r="A94" s="4" t="s">
        <v>502</v>
      </c>
      <c r="B94" s="4">
        <v>0</v>
      </c>
      <c r="C94" s="3" t="s">
        <v>481</v>
      </c>
      <c r="D94" s="3" t="s">
        <v>496</v>
      </c>
      <c r="E94" s="2">
        <v>2</v>
      </c>
      <c r="F94">
        <f t="shared" si="5"/>
        <v>0</v>
      </c>
      <c r="G94">
        <f t="shared" si="3"/>
        <v>1</v>
      </c>
      <c r="H94">
        <f t="shared" si="4"/>
        <v>0</v>
      </c>
      <c r="I94" s="2">
        <v>1</v>
      </c>
      <c r="J94" s="12" t="s">
        <v>461</v>
      </c>
      <c r="K94" s="7"/>
    </row>
    <row r="95" spans="1:11" ht="30">
      <c r="A95" s="4" t="s">
        <v>502</v>
      </c>
      <c r="B95" s="4">
        <v>0</v>
      </c>
      <c r="C95" s="3" t="s">
        <v>482</v>
      </c>
      <c r="D95" s="3" t="s">
        <v>497</v>
      </c>
      <c r="E95" s="2">
        <v>2</v>
      </c>
      <c r="F95">
        <f t="shared" si="5"/>
        <v>0</v>
      </c>
      <c r="G95">
        <f t="shared" si="3"/>
        <v>1</v>
      </c>
      <c r="H95">
        <f t="shared" si="4"/>
        <v>0</v>
      </c>
      <c r="I95" s="2">
        <v>0</v>
      </c>
      <c r="J95" s="12" t="s">
        <v>461</v>
      </c>
      <c r="K95" s="7"/>
    </row>
    <row r="96" spans="1:11" ht="30">
      <c r="A96" s="4" t="s">
        <v>1029</v>
      </c>
      <c r="B96" s="4">
        <v>0</v>
      </c>
      <c r="C96" s="3" t="s">
        <v>483</v>
      </c>
      <c r="D96" s="3" t="s">
        <v>498</v>
      </c>
      <c r="E96" s="2">
        <v>2</v>
      </c>
      <c r="F96">
        <f t="shared" si="5"/>
        <v>0</v>
      </c>
      <c r="G96">
        <f t="shared" si="3"/>
        <v>1</v>
      </c>
      <c r="H96">
        <f t="shared" si="4"/>
        <v>0</v>
      </c>
      <c r="I96" s="2">
        <v>0</v>
      </c>
      <c r="J96" s="12" t="s">
        <v>461</v>
      </c>
      <c r="K96" s="7"/>
    </row>
    <row r="97" spans="1:11" ht="30">
      <c r="A97" s="4" t="s">
        <v>502</v>
      </c>
      <c r="B97" s="4">
        <v>0</v>
      </c>
      <c r="C97" s="3" t="s">
        <v>484</v>
      </c>
      <c r="D97" s="3" t="s">
        <v>499</v>
      </c>
      <c r="E97" s="2">
        <v>2</v>
      </c>
      <c r="F97">
        <f t="shared" si="5"/>
        <v>0</v>
      </c>
      <c r="G97">
        <f t="shared" si="3"/>
        <v>1</v>
      </c>
      <c r="H97">
        <f t="shared" si="4"/>
        <v>0</v>
      </c>
      <c r="I97" s="2">
        <v>0</v>
      </c>
      <c r="J97" s="12" t="s">
        <v>461</v>
      </c>
      <c r="K97" s="7"/>
    </row>
    <row r="98" spans="1:11" ht="15">
      <c r="A98" s="4" t="s">
        <v>502</v>
      </c>
      <c r="B98" s="4">
        <v>0</v>
      </c>
      <c r="C98" s="3" t="s">
        <v>485</v>
      </c>
      <c r="D98" s="3" t="s">
        <v>500</v>
      </c>
      <c r="E98" s="2">
        <v>2</v>
      </c>
      <c r="F98">
        <f t="shared" si="5"/>
        <v>0</v>
      </c>
      <c r="G98">
        <f t="shared" si="3"/>
        <v>1</v>
      </c>
      <c r="H98">
        <f t="shared" si="4"/>
        <v>0</v>
      </c>
      <c r="I98" s="2">
        <v>0</v>
      </c>
      <c r="J98" s="12" t="s">
        <v>461</v>
      </c>
      <c r="K98" s="7"/>
    </row>
    <row r="99" spans="1:11" ht="45">
      <c r="A99" s="4" t="s">
        <v>502</v>
      </c>
      <c r="B99" s="4">
        <v>0</v>
      </c>
      <c r="C99" s="3" t="s">
        <v>486</v>
      </c>
      <c r="D99" s="3" t="s">
        <v>451</v>
      </c>
      <c r="E99" s="2">
        <v>2</v>
      </c>
      <c r="F99">
        <f t="shared" si="5"/>
        <v>0</v>
      </c>
      <c r="G99">
        <f t="shared" si="3"/>
        <v>1</v>
      </c>
      <c r="H99">
        <f t="shared" si="4"/>
        <v>0</v>
      </c>
      <c r="I99" s="2">
        <v>0</v>
      </c>
      <c r="J99" s="12" t="s">
        <v>461</v>
      </c>
      <c r="K99" s="7"/>
    </row>
    <row r="100" spans="1:11" ht="15">
      <c r="A100" s="4" t="s">
        <v>502</v>
      </c>
      <c r="B100" s="4">
        <v>0</v>
      </c>
      <c r="C100" s="3" t="s">
        <v>487</v>
      </c>
      <c r="D100" s="3" t="s">
        <v>452</v>
      </c>
      <c r="E100" s="2">
        <v>2</v>
      </c>
      <c r="F100">
        <f t="shared" si="5"/>
        <v>0</v>
      </c>
      <c r="G100">
        <f t="shared" si="3"/>
        <v>1</v>
      </c>
      <c r="H100">
        <f t="shared" si="4"/>
        <v>0</v>
      </c>
      <c r="I100" s="2">
        <v>0</v>
      </c>
      <c r="J100" s="12" t="s">
        <v>461</v>
      </c>
      <c r="K100" s="7"/>
    </row>
    <row r="101" spans="1:11" ht="30">
      <c r="A101" s="4" t="s">
        <v>502</v>
      </c>
      <c r="B101" s="4">
        <v>0</v>
      </c>
      <c r="C101" s="3" t="s">
        <v>488</v>
      </c>
      <c r="D101" s="3" t="s">
        <v>441</v>
      </c>
      <c r="E101" s="2">
        <v>2</v>
      </c>
      <c r="F101">
        <f t="shared" si="5"/>
        <v>0</v>
      </c>
      <c r="G101">
        <f t="shared" si="3"/>
        <v>1</v>
      </c>
      <c r="H101">
        <f t="shared" si="4"/>
        <v>0</v>
      </c>
      <c r="I101" s="2">
        <v>0</v>
      </c>
      <c r="J101" s="12" t="s">
        <v>461</v>
      </c>
      <c r="K101" s="7"/>
    </row>
    <row r="102" spans="1:11" ht="30">
      <c r="A102" s="4" t="s">
        <v>502</v>
      </c>
      <c r="B102" s="4">
        <v>0</v>
      </c>
      <c r="C102" s="3" t="s">
        <v>489</v>
      </c>
      <c r="D102" s="3" t="s">
        <v>442</v>
      </c>
      <c r="E102" s="2">
        <v>3</v>
      </c>
      <c r="F102">
        <f t="shared" si="5"/>
        <v>1</v>
      </c>
      <c r="G102">
        <f t="shared" si="3"/>
        <v>0</v>
      </c>
      <c r="H102">
        <f t="shared" si="4"/>
        <v>0</v>
      </c>
      <c r="I102" s="2">
        <v>0</v>
      </c>
      <c r="J102" s="12" t="s">
        <v>461</v>
      </c>
      <c r="K102" s="7"/>
    </row>
    <row r="103" spans="1:11" ht="30">
      <c r="A103" s="4" t="s">
        <v>502</v>
      </c>
      <c r="B103" s="4">
        <v>0</v>
      </c>
      <c r="C103" s="3" t="s">
        <v>490</v>
      </c>
      <c r="D103" s="3" t="s">
        <v>443</v>
      </c>
      <c r="E103" s="2">
        <v>2</v>
      </c>
      <c r="F103">
        <f t="shared" si="5"/>
        <v>0</v>
      </c>
      <c r="G103">
        <f t="shared" si="3"/>
        <v>1</v>
      </c>
      <c r="H103">
        <f t="shared" si="4"/>
        <v>0</v>
      </c>
      <c r="I103" s="2">
        <v>0</v>
      </c>
      <c r="J103" s="12" t="s">
        <v>461</v>
      </c>
      <c r="K103" s="7"/>
    </row>
    <row r="104" spans="1:11" ht="30">
      <c r="A104" s="4" t="s">
        <v>502</v>
      </c>
      <c r="B104" s="4">
        <v>0</v>
      </c>
      <c r="C104" s="3" t="s">
        <v>458</v>
      </c>
      <c r="D104" s="3" t="s">
        <v>444</v>
      </c>
      <c r="E104" s="2">
        <v>2</v>
      </c>
      <c r="F104">
        <f t="shared" si="5"/>
        <v>0</v>
      </c>
      <c r="G104">
        <f t="shared" si="3"/>
        <v>1</v>
      </c>
      <c r="H104">
        <f t="shared" si="4"/>
        <v>0</v>
      </c>
      <c r="I104" s="2">
        <v>0</v>
      </c>
      <c r="J104" s="12" t="s">
        <v>461</v>
      </c>
      <c r="K104" s="7"/>
    </row>
    <row r="105" spans="1:11" ht="45">
      <c r="A105" s="4" t="s">
        <v>502</v>
      </c>
      <c r="B105" s="4">
        <v>0</v>
      </c>
      <c r="C105" s="3" t="s">
        <v>459</v>
      </c>
      <c r="D105" s="3" t="s">
        <v>445</v>
      </c>
      <c r="E105" s="2">
        <v>2</v>
      </c>
      <c r="F105">
        <f t="shared" si="5"/>
        <v>0</v>
      </c>
      <c r="G105">
        <f t="shared" si="3"/>
        <v>1</v>
      </c>
      <c r="H105">
        <f t="shared" si="4"/>
        <v>0</v>
      </c>
      <c r="I105" s="2">
        <v>0</v>
      </c>
      <c r="J105" s="12" t="s">
        <v>461</v>
      </c>
      <c r="K105" s="7"/>
    </row>
    <row r="106" spans="1:11" ht="45">
      <c r="A106" s="4" t="s">
        <v>502</v>
      </c>
      <c r="B106" s="4">
        <v>0</v>
      </c>
      <c r="C106" s="3" t="s">
        <v>460</v>
      </c>
      <c r="D106" s="3" t="s">
        <v>446</v>
      </c>
      <c r="E106" s="2">
        <v>1</v>
      </c>
      <c r="F106">
        <f t="shared" si="5"/>
        <v>0</v>
      </c>
      <c r="G106">
        <f t="shared" si="3"/>
        <v>0</v>
      </c>
      <c r="H106">
        <f t="shared" si="4"/>
        <v>1</v>
      </c>
      <c r="I106" s="2">
        <v>1</v>
      </c>
      <c r="J106" s="12" t="s">
        <v>461</v>
      </c>
      <c r="K106" s="7"/>
    </row>
    <row r="107" spans="1:11" ht="30">
      <c r="A107" s="4" t="s">
        <v>447</v>
      </c>
      <c r="B107" s="4">
        <v>0</v>
      </c>
      <c r="C107" s="3" t="s">
        <v>448</v>
      </c>
      <c r="D107" s="3" t="s">
        <v>462</v>
      </c>
      <c r="E107" s="2">
        <v>3</v>
      </c>
      <c r="F107">
        <f t="shared" si="5"/>
        <v>1</v>
      </c>
      <c r="G107">
        <f t="shared" si="3"/>
        <v>0</v>
      </c>
      <c r="H107">
        <f t="shared" si="4"/>
        <v>0</v>
      </c>
      <c r="I107" s="2">
        <v>0</v>
      </c>
      <c r="J107" s="12" t="s">
        <v>440</v>
      </c>
      <c r="K107" s="7"/>
    </row>
    <row r="108" spans="1:11" ht="30">
      <c r="A108" s="4" t="s">
        <v>447</v>
      </c>
      <c r="B108" s="4">
        <v>0</v>
      </c>
      <c r="C108" s="3" t="s">
        <v>492</v>
      </c>
      <c r="D108" s="3" t="s">
        <v>463</v>
      </c>
      <c r="E108" s="2">
        <v>2</v>
      </c>
      <c r="F108">
        <f t="shared" si="5"/>
        <v>0</v>
      </c>
      <c r="G108">
        <f t="shared" si="3"/>
        <v>1</v>
      </c>
      <c r="H108">
        <f t="shared" si="4"/>
        <v>0</v>
      </c>
      <c r="I108" s="2">
        <v>0</v>
      </c>
      <c r="J108" s="12" t="s">
        <v>440</v>
      </c>
      <c r="K108" s="7"/>
    </row>
    <row r="109" spans="1:11" ht="45">
      <c r="A109" s="4" t="s">
        <v>447</v>
      </c>
      <c r="B109" s="4">
        <v>0</v>
      </c>
      <c r="C109" s="3" t="s">
        <v>464</v>
      </c>
      <c r="D109" s="3" t="s">
        <v>1005</v>
      </c>
      <c r="E109" s="2">
        <v>3</v>
      </c>
      <c r="F109">
        <f t="shared" si="5"/>
        <v>1</v>
      </c>
      <c r="G109">
        <f t="shared" si="3"/>
        <v>0</v>
      </c>
      <c r="H109">
        <f t="shared" si="4"/>
        <v>0</v>
      </c>
      <c r="I109" s="2">
        <v>0</v>
      </c>
      <c r="J109" s="12" t="s">
        <v>440</v>
      </c>
      <c r="K109" s="7"/>
    </row>
    <row r="110" spans="1:11" ht="45">
      <c r="A110" s="4" t="s">
        <v>447</v>
      </c>
      <c r="B110" s="4">
        <v>0</v>
      </c>
      <c r="C110" s="3" t="s">
        <v>465</v>
      </c>
      <c r="D110" s="3" t="s">
        <v>1006</v>
      </c>
      <c r="E110" s="2">
        <v>2</v>
      </c>
      <c r="F110">
        <f t="shared" si="5"/>
        <v>0</v>
      </c>
      <c r="G110">
        <f t="shared" si="3"/>
        <v>1</v>
      </c>
      <c r="H110">
        <f t="shared" si="4"/>
        <v>0</v>
      </c>
      <c r="I110" s="2">
        <v>0</v>
      </c>
      <c r="J110" s="12" t="s">
        <v>440</v>
      </c>
      <c r="K110" s="7"/>
    </row>
    <row r="111" spans="1:11" ht="45">
      <c r="A111" s="4" t="s">
        <v>447</v>
      </c>
      <c r="B111" s="4">
        <v>0</v>
      </c>
      <c r="C111" s="3" t="s">
        <v>466</v>
      </c>
      <c r="D111" s="3" t="s">
        <v>1007</v>
      </c>
      <c r="E111" s="2">
        <v>2</v>
      </c>
      <c r="F111">
        <f t="shared" si="5"/>
        <v>0</v>
      </c>
      <c r="G111">
        <f t="shared" si="3"/>
        <v>1</v>
      </c>
      <c r="H111">
        <f t="shared" si="4"/>
        <v>0</v>
      </c>
      <c r="I111" s="2">
        <v>0</v>
      </c>
      <c r="J111" s="12" t="s">
        <v>440</v>
      </c>
      <c r="K111" s="7"/>
    </row>
    <row r="112" spans="1:11" ht="30">
      <c r="A112" s="4" t="s">
        <v>447</v>
      </c>
      <c r="B112" s="4">
        <v>0</v>
      </c>
      <c r="C112" s="3" t="s">
        <v>467</v>
      </c>
      <c r="D112" s="3" t="s">
        <v>1008</v>
      </c>
      <c r="E112" s="2">
        <v>2</v>
      </c>
      <c r="F112">
        <f t="shared" si="5"/>
        <v>0</v>
      </c>
      <c r="G112">
        <f t="shared" si="3"/>
        <v>1</v>
      </c>
      <c r="H112">
        <f t="shared" si="4"/>
        <v>0</v>
      </c>
      <c r="I112" s="2">
        <v>0</v>
      </c>
      <c r="J112" s="12" t="s">
        <v>440</v>
      </c>
      <c r="K112" s="7"/>
    </row>
    <row r="113" spans="1:11" ht="45">
      <c r="A113" s="4" t="s">
        <v>447</v>
      </c>
      <c r="B113" s="4">
        <v>0</v>
      </c>
      <c r="C113" s="3" t="s">
        <v>468</v>
      </c>
      <c r="D113" s="3" t="s">
        <v>1009</v>
      </c>
      <c r="E113" s="2">
        <v>2</v>
      </c>
      <c r="F113">
        <f t="shared" si="5"/>
        <v>0</v>
      </c>
      <c r="G113">
        <f t="shared" si="3"/>
        <v>1</v>
      </c>
      <c r="H113">
        <f t="shared" si="4"/>
        <v>0</v>
      </c>
      <c r="I113" s="2">
        <v>0</v>
      </c>
      <c r="J113" s="12" t="s">
        <v>440</v>
      </c>
      <c r="K113" s="7"/>
    </row>
    <row r="114" spans="1:11" ht="30">
      <c r="A114" s="4" t="s">
        <v>447</v>
      </c>
      <c r="B114" s="4">
        <v>0</v>
      </c>
      <c r="C114" s="3" t="s">
        <v>469</v>
      </c>
      <c r="D114" s="3" t="s">
        <v>1010</v>
      </c>
      <c r="E114" s="2">
        <v>2</v>
      </c>
      <c r="F114">
        <f t="shared" si="5"/>
        <v>0</v>
      </c>
      <c r="G114">
        <f t="shared" si="3"/>
        <v>1</v>
      </c>
      <c r="H114">
        <f t="shared" si="4"/>
        <v>0</v>
      </c>
      <c r="I114" s="2">
        <v>0</v>
      </c>
      <c r="J114" s="12" t="s">
        <v>440</v>
      </c>
      <c r="K114" s="7"/>
    </row>
    <row r="115" spans="1:11" ht="45">
      <c r="A115" s="4" t="s">
        <v>447</v>
      </c>
      <c r="B115" s="4">
        <v>0</v>
      </c>
      <c r="C115" s="3" t="s">
        <v>438</v>
      </c>
      <c r="D115" s="3" t="s">
        <v>1011</v>
      </c>
      <c r="E115" s="2">
        <v>2</v>
      </c>
      <c r="F115">
        <f t="shared" si="5"/>
        <v>0</v>
      </c>
      <c r="G115">
        <f t="shared" si="3"/>
        <v>1</v>
      </c>
      <c r="H115">
        <f t="shared" si="4"/>
        <v>0</v>
      </c>
      <c r="I115" s="2">
        <v>0</v>
      </c>
      <c r="J115" s="12" t="s">
        <v>440</v>
      </c>
      <c r="K115" s="7"/>
    </row>
    <row r="116" spans="1:11" ht="45">
      <c r="A116" s="4" t="s">
        <v>660</v>
      </c>
      <c r="B116" s="4">
        <v>0</v>
      </c>
      <c r="C116" s="3" t="s">
        <v>439</v>
      </c>
      <c r="D116" s="3" t="s">
        <v>1012</v>
      </c>
      <c r="E116" s="2">
        <v>2</v>
      </c>
      <c r="F116">
        <f t="shared" si="5"/>
        <v>0</v>
      </c>
      <c r="G116">
        <f t="shared" si="3"/>
        <v>1</v>
      </c>
      <c r="H116">
        <f t="shared" si="4"/>
        <v>0</v>
      </c>
      <c r="I116" s="2">
        <v>0</v>
      </c>
      <c r="J116" s="12" t="s">
        <v>440</v>
      </c>
      <c r="K116" s="7"/>
    </row>
    <row r="117" spans="1:11" ht="30">
      <c r="A117" s="4" t="s">
        <v>661</v>
      </c>
      <c r="B117" s="4">
        <v>0</v>
      </c>
      <c r="C117" s="3" t="s">
        <v>1013</v>
      </c>
      <c r="D117" s="3" t="s">
        <v>449</v>
      </c>
      <c r="E117" s="2">
        <v>1</v>
      </c>
      <c r="F117">
        <f t="shared" si="5"/>
        <v>0</v>
      </c>
      <c r="G117">
        <f t="shared" si="3"/>
        <v>0</v>
      </c>
      <c r="H117">
        <f t="shared" si="4"/>
        <v>1</v>
      </c>
      <c r="I117" s="2">
        <v>0</v>
      </c>
      <c r="J117" s="12" t="s">
        <v>1004</v>
      </c>
      <c r="K117" s="7"/>
    </row>
    <row r="118" spans="1:11" ht="30">
      <c r="A118" s="4" t="s">
        <v>661</v>
      </c>
      <c r="B118" s="4">
        <v>0</v>
      </c>
      <c r="C118" s="3" t="s">
        <v>1014</v>
      </c>
      <c r="D118" s="3" t="s">
        <v>450</v>
      </c>
      <c r="E118" s="2">
        <v>2</v>
      </c>
      <c r="F118">
        <f t="shared" si="5"/>
        <v>0</v>
      </c>
      <c r="G118">
        <f t="shared" si="3"/>
        <v>1</v>
      </c>
      <c r="H118">
        <f t="shared" si="4"/>
        <v>0</v>
      </c>
      <c r="I118" s="2">
        <v>0</v>
      </c>
      <c r="J118" s="12" t="s">
        <v>1004</v>
      </c>
      <c r="K118" s="7"/>
    </row>
    <row r="119" spans="1:11" ht="30">
      <c r="A119" s="4" t="s">
        <v>661</v>
      </c>
      <c r="B119" s="4">
        <v>0</v>
      </c>
      <c r="C119" s="3" t="s">
        <v>1015</v>
      </c>
      <c r="D119" s="3" t="s">
        <v>426</v>
      </c>
      <c r="E119" s="2">
        <v>3</v>
      </c>
      <c r="F119">
        <f t="shared" si="5"/>
        <v>1</v>
      </c>
      <c r="G119">
        <f t="shared" si="3"/>
        <v>0</v>
      </c>
      <c r="H119">
        <f t="shared" si="4"/>
        <v>0</v>
      </c>
      <c r="I119" s="2">
        <v>1</v>
      </c>
      <c r="J119" s="12" t="s">
        <v>1004</v>
      </c>
      <c r="K119" s="7"/>
    </row>
    <row r="120" spans="1:11" ht="30">
      <c r="A120" s="4" t="s">
        <v>661</v>
      </c>
      <c r="B120" s="4">
        <v>0</v>
      </c>
      <c r="C120" s="3" t="s">
        <v>1016</v>
      </c>
      <c r="D120" s="3" t="s">
        <v>427</v>
      </c>
      <c r="E120" s="2">
        <v>2</v>
      </c>
      <c r="F120">
        <f t="shared" si="5"/>
        <v>0</v>
      </c>
      <c r="G120">
        <f t="shared" si="3"/>
        <v>1</v>
      </c>
      <c r="H120">
        <f t="shared" si="4"/>
        <v>0</v>
      </c>
      <c r="I120" s="2">
        <v>0</v>
      </c>
      <c r="J120" s="12" t="s">
        <v>1004</v>
      </c>
      <c r="K120" s="7"/>
    </row>
    <row r="121" spans="1:11" ht="30">
      <c r="A121" s="4" t="s">
        <v>661</v>
      </c>
      <c r="B121" s="4">
        <v>0</v>
      </c>
      <c r="C121" s="3" t="s">
        <v>1017</v>
      </c>
      <c r="D121" s="3" t="s">
        <v>428</v>
      </c>
      <c r="E121" s="2">
        <v>2</v>
      </c>
      <c r="F121">
        <f t="shared" si="5"/>
        <v>0</v>
      </c>
      <c r="G121">
        <f t="shared" si="3"/>
        <v>1</v>
      </c>
      <c r="H121">
        <f t="shared" si="4"/>
        <v>0</v>
      </c>
      <c r="I121" s="2">
        <v>0</v>
      </c>
      <c r="J121" s="12" t="s">
        <v>1004</v>
      </c>
      <c r="K121" s="7"/>
    </row>
    <row r="122" spans="1:11" ht="30">
      <c r="A122" s="4" t="s">
        <v>661</v>
      </c>
      <c r="B122" s="4">
        <v>0</v>
      </c>
      <c r="C122" s="3" t="s">
        <v>1001</v>
      </c>
      <c r="D122" s="3" t="s">
        <v>429</v>
      </c>
      <c r="E122" s="2">
        <v>2</v>
      </c>
      <c r="F122">
        <f t="shared" si="5"/>
        <v>0</v>
      </c>
      <c r="G122">
        <f t="shared" si="3"/>
        <v>1</v>
      </c>
      <c r="H122">
        <f t="shared" si="4"/>
        <v>0</v>
      </c>
      <c r="I122" s="2">
        <v>0</v>
      </c>
      <c r="J122" s="12" t="s">
        <v>1004</v>
      </c>
      <c r="K122" s="7"/>
    </row>
    <row r="123" spans="1:11" ht="15">
      <c r="A123" s="4" t="s">
        <v>661</v>
      </c>
      <c r="B123" s="4">
        <v>0</v>
      </c>
      <c r="C123" s="3" t="s">
        <v>1002</v>
      </c>
      <c r="D123" s="3" t="s">
        <v>430</v>
      </c>
      <c r="E123" s="2">
        <v>2</v>
      </c>
      <c r="F123">
        <f t="shared" si="5"/>
        <v>0</v>
      </c>
      <c r="G123">
        <f t="shared" si="3"/>
        <v>1</v>
      </c>
      <c r="H123">
        <f t="shared" si="4"/>
        <v>0</v>
      </c>
      <c r="I123" s="2">
        <v>0</v>
      </c>
      <c r="J123" s="12" t="s">
        <v>1004</v>
      </c>
      <c r="K123" s="7"/>
    </row>
    <row r="124" spans="1:11" ht="30">
      <c r="A124" s="4" t="s">
        <v>661</v>
      </c>
      <c r="B124" s="4">
        <v>0</v>
      </c>
      <c r="C124" s="3" t="s">
        <v>459</v>
      </c>
      <c r="D124" s="3" t="s">
        <v>431</v>
      </c>
      <c r="E124" s="2">
        <v>2</v>
      </c>
      <c r="F124">
        <f t="shared" si="5"/>
        <v>0</v>
      </c>
      <c r="G124">
        <f t="shared" si="3"/>
        <v>1</v>
      </c>
      <c r="H124">
        <f t="shared" si="4"/>
        <v>0</v>
      </c>
      <c r="I124" s="2">
        <v>0</v>
      </c>
      <c r="J124" s="12" t="s">
        <v>1004</v>
      </c>
      <c r="K124" s="7"/>
    </row>
    <row r="125" spans="1:11" ht="30">
      <c r="A125" s="4" t="s">
        <v>661</v>
      </c>
      <c r="B125" s="4">
        <v>0</v>
      </c>
      <c r="C125" s="3" t="s">
        <v>1003</v>
      </c>
      <c r="D125" s="3" t="s">
        <v>432</v>
      </c>
      <c r="E125" s="2">
        <v>3</v>
      </c>
      <c r="F125">
        <f t="shared" si="5"/>
        <v>1</v>
      </c>
      <c r="G125">
        <f t="shared" si="3"/>
        <v>0</v>
      </c>
      <c r="H125">
        <f t="shared" si="4"/>
        <v>0</v>
      </c>
      <c r="I125" s="2">
        <v>0</v>
      </c>
      <c r="J125" s="12" t="s">
        <v>1004</v>
      </c>
      <c r="K125" s="7"/>
    </row>
    <row r="126" spans="1:11" ht="45">
      <c r="A126" s="4" t="s">
        <v>433</v>
      </c>
      <c r="B126" s="4">
        <v>0</v>
      </c>
      <c r="C126" s="3" t="s">
        <v>434</v>
      </c>
      <c r="D126" s="3" t="s">
        <v>262</v>
      </c>
      <c r="E126" s="2">
        <v>2</v>
      </c>
      <c r="F126">
        <f t="shared" si="5"/>
        <v>0</v>
      </c>
      <c r="G126">
        <f t="shared" si="3"/>
        <v>1</v>
      </c>
      <c r="H126">
        <f t="shared" si="4"/>
        <v>0</v>
      </c>
      <c r="I126" s="2">
        <v>0</v>
      </c>
      <c r="J126" s="12" t="s">
        <v>402</v>
      </c>
      <c r="K126" s="7"/>
    </row>
    <row r="127" spans="1:11" ht="30">
      <c r="A127" s="4" t="s">
        <v>433</v>
      </c>
      <c r="B127" s="4">
        <v>0</v>
      </c>
      <c r="C127" s="3" t="s">
        <v>435</v>
      </c>
      <c r="D127" s="3" t="s">
        <v>263</v>
      </c>
      <c r="E127" s="2">
        <v>2</v>
      </c>
      <c r="F127">
        <f t="shared" si="5"/>
        <v>0</v>
      </c>
      <c r="G127">
        <f t="shared" si="3"/>
        <v>1</v>
      </c>
      <c r="H127">
        <f t="shared" si="4"/>
        <v>0</v>
      </c>
      <c r="I127" s="2">
        <v>0</v>
      </c>
      <c r="J127" s="12" t="s">
        <v>402</v>
      </c>
      <c r="K127" s="7"/>
    </row>
    <row r="128" spans="1:11" ht="30">
      <c r="A128" s="4" t="s">
        <v>433</v>
      </c>
      <c r="B128" s="4">
        <v>0</v>
      </c>
      <c r="C128" s="3" t="s">
        <v>436</v>
      </c>
      <c r="D128" s="3" t="s">
        <v>264</v>
      </c>
      <c r="E128" s="2">
        <v>2</v>
      </c>
      <c r="F128">
        <f t="shared" si="5"/>
        <v>0</v>
      </c>
      <c r="G128">
        <f t="shared" si="3"/>
        <v>1</v>
      </c>
      <c r="H128">
        <f t="shared" si="4"/>
        <v>0</v>
      </c>
      <c r="I128" s="2">
        <v>0</v>
      </c>
      <c r="J128" s="12" t="s">
        <v>402</v>
      </c>
      <c r="K128" s="7"/>
    </row>
    <row r="129" spans="1:11" ht="45">
      <c r="A129" s="4" t="s">
        <v>433</v>
      </c>
      <c r="B129" s="4">
        <v>0</v>
      </c>
      <c r="C129" s="3" t="s">
        <v>437</v>
      </c>
      <c r="D129" s="3" t="s">
        <v>265</v>
      </c>
      <c r="E129" s="2">
        <v>2</v>
      </c>
      <c r="F129">
        <f t="shared" si="5"/>
        <v>0</v>
      </c>
      <c r="G129">
        <f t="shared" si="3"/>
        <v>1</v>
      </c>
      <c r="H129">
        <f t="shared" si="4"/>
        <v>0</v>
      </c>
      <c r="I129" s="2">
        <v>0</v>
      </c>
      <c r="J129" s="12" t="s">
        <v>402</v>
      </c>
      <c r="K129" s="7"/>
    </row>
    <row r="130" spans="1:11" ht="45">
      <c r="A130" s="4" t="s">
        <v>433</v>
      </c>
      <c r="B130" s="4">
        <v>0</v>
      </c>
      <c r="C130" s="3" t="s">
        <v>415</v>
      </c>
      <c r="D130" s="3" t="s">
        <v>266</v>
      </c>
      <c r="E130" s="2">
        <v>2</v>
      </c>
      <c r="F130">
        <f t="shared" si="5"/>
        <v>0</v>
      </c>
      <c r="G130">
        <f aca="true" t="shared" si="6" ref="G130:G192">IF(E130=2,1,0)</f>
        <v>1</v>
      </c>
      <c r="H130">
        <f aca="true" t="shared" si="7" ref="H130:H192">IF(E130=1,1,0)</f>
        <v>0</v>
      </c>
      <c r="I130" s="2">
        <v>0</v>
      </c>
      <c r="J130" s="12" t="s">
        <v>402</v>
      </c>
      <c r="K130" s="7"/>
    </row>
    <row r="131" spans="1:11" ht="60">
      <c r="A131" s="4" t="s">
        <v>433</v>
      </c>
      <c r="B131" s="4">
        <v>0</v>
      </c>
      <c r="C131" s="3" t="s">
        <v>416</v>
      </c>
      <c r="D131" s="3" t="s">
        <v>267</v>
      </c>
      <c r="E131" s="2">
        <v>2</v>
      </c>
      <c r="F131">
        <f aca="true" t="shared" si="8" ref="F131:F193">IF(E131=3,1,0)</f>
        <v>0</v>
      </c>
      <c r="G131">
        <f t="shared" si="6"/>
        <v>1</v>
      </c>
      <c r="H131">
        <f t="shared" si="7"/>
        <v>0</v>
      </c>
      <c r="I131" s="2">
        <v>0</v>
      </c>
      <c r="J131" s="12" t="s">
        <v>402</v>
      </c>
      <c r="K131" s="7"/>
    </row>
    <row r="132" spans="1:11" ht="30">
      <c r="A132" s="4" t="s">
        <v>433</v>
      </c>
      <c r="B132" s="4">
        <v>0</v>
      </c>
      <c r="C132" s="3" t="s">
        <v>417</v>
      </c>
      <c r="D132" s="3" t="s">
        <v>251</v>
      </c>
      <c r="E132" s="2">
        <v>2</v>
      </c>
      <c r="F132">
        <f t="shared" si="8"/>
        <v>0</v>
      </c>
      <c r="G132">
        <f t="shared" si="6"/>
        <v>1</v>
      </c>
      <c r="H132">
        <f t="shared" si="7"/>
        <v>0</v>
      </c>
      <c r="I132" s="2">
        <v>0</v>
      </c>
      <c r="J132" s="12" t="s">
        <v>402</v>
      </c>
      <c r="K132" s="7"/>
    </row>
    <row r="133" spans="1:11" ht="45">
      <c r="A133" s="4" t="s">
        <v>433</v>
      </c>
      <c r="B133" s="4">
        <v>0</v>
      </c>
      <c r="C133" s="3" t="s">
        <v>418</v>
      </c>
      <c r="D133" s="3" t="s">
        <v>252</v>
      </c>
      <c r="E133" s="2">
        <v>2</v>
      </c>
      <c r="F133">
        <f t="shared" si="8"/>
        <v>0</v>
      </c>
      <c r="G133">
        <f t="shared" si="6"/>
        <v>1</v>
      </c>
      <c r="H133">
        <f t="shared" si="7"/>
        <v>0</v>
      </c>
      <c r="I133" s="2">
        <v>0</v>
      </c>
      <c r="J133" s="12" t="s">
        <v>402</v>
      </c>
      <c r="K133" s="7"/>
    </row>
    <row r="134" spans="1:11" ht="30">
      <c r="A134" s="4" t="s">
        <v>433</v>
      </c>
      <c r="B134" s="4">
        <v>0</v>
      </c>
      <c r="C134" s="3" t="s">
        <v>419</v>
      </c>
      <c r="D134" s="3" t="s">
        <v>253</v>
      </c>
      <c r="E134" s="2">
        <v>2</v>
      </c>
      <c r="F134">
        <f t="shared" si="8"/>
        <v>0</v>
      </c>
      <c r="G134">
        <f t="shared" si="6"/>
        <v>1</v>
      </c>
      <c r="H134">
        <f t="shared" si="7"/>
        <v>0</v>
      </c>
      <c r="I134" s="2">
        <v>0</v>
      </c>
      <c r="J134" s="12" t="s">
        <v>402</v>
      </c>
      <c r="K134" s="7"/>
    </row>
    <row r="135" spans="1:11" ht="30">
      <c r="A135" s="4" t="s">
        <v>433</v>
      </c>
      <c r="B135" s="4">
        <v>0</v>
      </c>
      <c r="C135" s="3" t="s">
        <v>420</v>
      </c>
      <c r="D135" s="3" t="s">
        <v>254</v>
      </c>
      <c r="E135" s="2">
        <v>2</v>
      </c>
      <c r="F135">
        <f t="shared" si="8"/>
        <v>0</v>
      </c>
      <c r="G135">
        <f t="shared" si="6"/>
        <v>1</v>
      </c>
      <c r="H135">
        <f t="shared" si="7"/>
        <v>0</v>
      </c>
      <c r="I135" s="2">
        <v>0</v>
      </c>
      <c r="J135" s="12" t="s">
        <v>402</v>
      </c>
      <c r="K135" s="7"/>
    </row>
    <row r="136" spans="1:11" ht="30">
      <c r="A136" s="4" t="s">
        <v>433</v>
      </c>
      <c r="B136" s="4">
        <v>0</v>
      </c>
      <c r="C136" s="3" t="s">
        <v>421</v>
      </c>
      <c r="D136" s="3" t="s">
        <v>255</v>
      </c>
      <c r="E136" s="2">
        <v>3</v>
      </c>
      <c r="F136">
        <f t="shared" si="8"/>
        <v>1</v>
      </c>
      <c r="G136">
        <f t="shared" si="6"/>
        <v>0</v>
      </c>
      <c r="H136">
        <f t="shared" si="7"/>
        <v>0</v>
      </c>
      <c r="I136" s="2">
        <v>0</v>
      </c>
      <c r="J136" s="12" t="s">
        <v>402</v>
      </c>
      <c r="K136" s="7"/>
    </row>
    <row r="137" spans="1:11" ht="45">
      <c r="A137" s="4" t="s">
        <v>433</v>
      </c>
      <c r="B137" s="4">
        <v>0</v>
      </c>
      <c r="C137" s="3" t="s">
        <v>422</v>
      </c>
      <c r="D137" s="3" t="s">
        <v>256</v>
      </c>
      <c r="E137" s="2">
        <v>2</v>
      </c>
      <c r="F137">
        <f t="shared" si="8"/>
        <v>0</v>
      </c>
      <c r="G137">
        <f t="shared" si="6"/>
        <v>1</v>
      </c>
      <c r="H137">
        <f t="shared" si="7"/>
        <v>0</v>
      </c>
      <c r="I137" s="2">
        <v>0</v>
      </c>
      <c r="J137" s="12" t="s">
        <v>402</v>
      </c>
      <c r="K137" s="7"/>
    </row>
    <row r="138" spans="1:11" ht="30">
      <c r="A138" s="4" t="s">
        <v>433</v>
      </c>
      <c r="B138" s="4">
        <v>0</v>
      </c>
      <c r="C138" s="3" t="s">
        <v>257</v>
      </c>
      <c r="D138" s="3" t="s">
        <v>258</v>
      </c>
      <c r="E138" s="2">
        <v>2</v>
      </c>
      <c r="F138">
        <f t="shared" si="8"/>
        <v>0</v>
      </c>
      <c r="G138">
        <f t="shared" si="6"/>
        <v>1</v>
      </c>
      <c r="H138">
        <f t="shared" si="7"/>
        <v>0</v>
      </c>
      <c r="I138" s="2">
        <v>0</v>
      </c>
      <c r="J138" s="12" t="s">
        <v>402</v>
      </c>
      <c r="K138" s="7"/>
    </row>
    <row r="139" spans="1:11" ht="30">
      <c r="A139" s="4" t="s">
        <v>433</v>
      </c>
      <c r="B139" s="4">
        <v>0</v>
      </c>
      <c r="C139" s="3" t="s">
        <v>423</v>
      </c>
      <c r="D139" s="3" t="s">
        <v>250</v>
      </c>
      <c r="E139" s="2">
        <v>3</v>
      </c>
      <c r="F139">
        <f t="shared" si="8"/>
        <v>1</v>
      </c>
      <c r="G139">
        <f t="shared" si="6"/>
        <v>0</v>
      </c>
      <c r="H139">
        <f t="shared" si="7"/>
        <v>0</v>
      </c>
      <c r="I139" s="2">
        <v>0</v>
      </c>
      <c r="J139" s="12" t="s">
        <v>402</v>
      </c>
      <c r="K139" s="7"/>
    </row>
    <row r="140" spans="1:11" ht="45">
      <c r="A140" s="4" t="s">
        <v>433</v>
      </c>
      <c r="B140" s="4">
        <v>0</v>
      </c>
      <c r="C140" s="3" t="s">
        <v>424</v>
      </c>
      <c r="D140" s="3" t="s">
        <v>261</v>
      </c>
      <c r="E140" s="2">
        <v>2</v>
      </c>
      <c r="F140">
        <f t="shared" si="8"/>
        <v>0</v>
      </c>
      <c r="G140">
        <f t="shared" si="6"/>
        <v>1</v>
      </c>
      <c r="H140">
        <f t="shared" si="7"/>
        <v>0</v>
      </c>
      <c r="I140" s="2">
        <v>0</v>
      </c>
      <c r="J140" s="12" t="s">
        <v>402</v>
      </c>
      <c r="K140" s="7"/>
    </row>
    <row r="141" spans="1:11" ht="45">
      <c r="A141" s="4" t="s">
        <v>433</v>
      </c>
      <c r="B141" s="4">
        <v>0</v>
      </c>
      <c r="C141" s="3" t="s">
        <v>259</v>
      </c>
      <c r="D141" s="3" t="s">
        <v>243</v>
      </c>
      <c r="E141" s="2">
        <v>2</v>
      </c>
      <c r="F141">
        <f t="shared" si="8"/>
        <v>0</v>
      </c>
      <c r="G141">
        <f t="shared" si="6"/>
        <v>1</v>
      </c>
      <c r="H141">
        <f t="shared" si="7"/>
        <v>0</v>
      </c>
      <c r="I141" s="2">
        <v>0</v>
      </c>
      <c r="J141" s="12" t="s">
        <v>402</v>
      </c>
      <c r="K141" s="7"/>
    </row>
    <row r="142" spans="1:11" ht="30">
      <c r="A142" s="4" t="s">
        <v>433</v>
      </c>
      <c r="B142" s="4">
        <v>0</v>
      </c>
      <c r="C142" s="3" t="s">
        <v>425</v>
      </c>
      <c r="D142" s="3" t="s">
        <v>244</v>
      </c>
      <c r="E142" s="2">
        <v>2</v>
      </c>
      <c r="F142">
        <f t="shared" si="8"/>
        <v>0</v>
      </c>
      <c r="G142">
        <f t="shared" si="6"/>
        <v>1</v>
      </c>
      <c r="H142">
        <f t="shared" si="7"/>
        <v>0</v>
      </c>
      <c r="I142" s="2">
        <v>0</v>
      </c>
      <c r="J142" s="12" t="s">
        <v>402</v>
      </c>
      <c r="K142" s="7"/>
    </row>
    <row r="143" spans="1:11" ht="45">
      <c r="A143" s="4" t="s">
        <v>433</v>
      </c>
      <c r="B143" s="4">
        <v>0</v>
      </c>
      <c r="C143" s="3" t="s">
        <v>245</v>
      </c>
      <c r="D143" s="3" t="s">
        <v>246</v>
      </c>
      <c r="E143" s="2">
        <v>2</v>
      </c>
      <c r="F143">
        <f t="shared" si="8"/>
        <v>0</v>
      </c>
      <c r="G143">
        <f t="shared" si="6"/>
        <v>1</v>
      </c>
      <c r="H143">
        <f t="shared" si="7"/>
        <v>0</v>
      </c>
      <c r="I143" s="2">
        <v>0</v>
      </c>
      <c r="J143" s="12" t="s">
        <v>402</v>
      </c>
      <c r="K143" s="7"/>
    </row>
    <row r="144" spans="1:11" ht="30">
      <c r="A144" s="4" t="s">
        <v>433</v>
      </c>
      <c r="B144" s="4">
        <v>0</v>
      </c>
      <c r="C144" s="3" t="s">
        <v>397</v>
      </c>
      <c r="D144" s="3" t="s">
        <v>247</v>
      </c>
      <c r="E144" s="2">
        <v>2</v>
      </c>
      <c r="F144">
        <f t="shared" si="8"/>
        <v>0</v>
      </c>
      <c r="G144">
        <f t="shared" si="6"/>
        <v>1</v>
      </c>
      <c r="H144">
        <f t="shared" si="7"/>
        <v>0</v>
      </c>
      <c r="I144" s="2">
        <v>0</v>
      </c>
      <c r="J144" s="12" t="s">
        <v>402</v>
      </c>
      <c r="K144" s="7"/>
    </row>
    <row r="145" spans="1:11" ht="45">
      <c r="A145" s="4" t="s">
        <v>433</v>
      </c>
      <c r="B145" s="4">
        <v>0</v>
      </c>
      <c r="C145" s="3" t="s">
        <v>398</v>
      </c>
      <c r="D145" s="3" t="s">
        <v>248</v>
      </c>
      <c r="E145" s="2">
        <v>2</v>
      </c>
      <c r="F145">
        <f t="shared" si="8"/>
        <v>0</v>
      </c>
      <c r="G145">
        <f t="shared" si="6"/>
        <v>1</v>
      </c>
      <c r="H145">
        <f t="shared" si="7"/>
        <v>0</v>
      </c>
      <c r="I145" s="2">
        <v>0</v>
      </c>
      <c r="J145" s="12" t="s">
        <v>402</v>
      </c>
      <c r="K145" s="7"/>
    </row>
    <row r="146" spans="1:11" ht="30">
      <c r="A146" s="4" t="s">
        <v>433</v>
      </c>
      <c r="B146" s="4">
        <v>0</v>
      </c>
      <c r="C146" s="3" t="s">
        <v>399</v>
      </c>
      <c r="D146" s="3" t="s">
        <v>249</v>
      </c>
      <c r="E146" s="2"/>
      <c r="F146">
        <f t="shared" si="8"/>
        <v>0</v>
      </c>
      <c r="G146">
        <f t="shared" si="6"/>
        <v>0</v>
      </c>
      <c r="H146">
        <f t="shared" si="7"/>
        <v>0</v>
      </c>
      <c r="I146" s="2"/>
      <c r="J146" s="12" t="s">
        <v>402</v>
      </c>
      <c r="K146" s="7"/>
    </row>
    <row r="147" spans="1:11" ht="45">
      <c r="A147" s="4" t="s">
        <v>433</v>
      </c>
      <c r="B147" s="4">
        <v>0</v>
      </c>
      <c r="C147" s="3" t="s">
        <v>400</v>
      </c>
      <c r="D147" s="3" t="s">
        <v>231</v>
      </c>
      <c r="E147" s="2">
        <v>2</v>
      </c>
      <c r="F147">
        <f t="shared" si="8"/>
        <v>0</v>
      </c>
      <c r="G147">
        <f t="shared" si="6"/>
        <v>1</v>
      </c>
      <c r="H147">
        <f t="shared" si="7"/>
        <v>0</v>
      </c>
      <c r="I147" s="2">
        <v>0</v>
      </c>
      <c r="J147" s="12" t="s">
        <v>402</v>
      </c>
      <c r="K147" s="7"/>
    </row>
    <row r="148" spans="1:11" ht="30">
      <c r="A148" s="4" t="s">
        <v>662</v>
      </c>
      <c r="B148" s="4">
        <v>0</v>
      </c>
      <c r="C148" s="3" t="s">
        <v>401</v>
      </c>
      <c r="D148" s="3" t="s">
        <v>232</v>
      </c>
      <c r="E148" s="2">
        <v>2</v>
      </c>
      <c r="F148">
        <f t="shared" si="8"/>
        <v>0</v>
      </c>
      <c r="G148">
        <f t="shared" si="6"/>
        <v>1</v>
      </c>
      <c r="H148">
        <f t="shared" si="7"/>
        <v>0</v>
      </c>
      <c r="I148" s="2">
        <v>0</v>
      </c>
      <c r="J148" s="12" t="s">
        <v>402</v>
      </c>
      <c r="K148" s="7"/>
    </row>
    <row r="149" spans="1:11" ht="70.5" customHeight="1">
      <c r="A149" s="4" t="s">
        <v>903</v>
      </c>
      <c r="B149" s="4">
        <v>1</v>
      </c>
      <c r="C149" s="10" t="s">
        <v>905</v>
      </c>
      <c r="D149" s="14" t="s">
        <v>748</v>
      </c>
      <c r="E149" s="2">
        <v>2</v>
      </c>
      <c r="F149">
        <f t="shared" si="8"/>
        <v>0</v>
      </c>
      <c r="G149">
        <f t="shared" si="6"/>
        <v>1</v>
      </c>
      <c r="H149">
        <f t="shared" si="7"/>
        <v>0</v>
      </c>
      <c r="I149" s="2">
        <v>1</v>
      </c>
      <c r="J149" s="12" t="s">
        <v>906</v>
      </c>
      <c r="K149" s="7"/>
    </row>
    <row r="150" spans="1:11" ht="30">
      <c r="A150" s="4" t="s">
        <v>903</v>
      </c>
      <c r="B150" s="4">
        <v>1</v>
      </c>
      <c r="C150" s="10" t="s">
        <v>905</v>
      </c>
      <c r="D150" s="3" t="s">
        <v>751</v>
      </c>
      <c r="E150" s="2">
        <v>2</v>
      </c>
      <c r="F150">
        <f t="shared" si="8"/>
        <v>0</v>
      </c>
      <c r="G150">
        <f t="shared" si="6"/>
        <v>1</v>
      </c>
      <c r="H150">
        <f t="shared" si="7"/>
        <v>0</v>
      </c>
      <c r="I150" s="2">
        <v>0</v>
      </c>
      <c r="J150" s="12" t="s">
        <v>906</v>
      </c>
      <c r="K150" s="7"/>
    </row>
    <row r="151" spans="1:11" ht="30">
      <c r="A151" s="4" t="s">
        <v>903</v>
      </c>
      <c r="B151" s="4">
        <v>1</v>
      </c>
      <c r="C151" s="10" t="s">
        <v>905</v>
      </c>
      <c r="D151" s="14" t="s">
        <v>749</v>
      </c>
      <c r="E151" s="2">
        <v>2</v>
      </c>
      <c r="F151">
        <f t="shared" si="8"/>
        <v>0</v>
      </c>
      <c r="G151">
        <f t="shared" si="6"/>
        <v>1</v>
      </c>
      <c r="H151">
        <f t="shared" si="7"/>
        <v>0</v>
      </c>
      <c r="I151" s="2">
        <v>0</v>
      </c>
      <c r="J151" s="12" t="s">
        <v>906</v>
      </c>
      <c r="K151" s="7"/>
    </row>
    <row r="152" spans="1:11" ht="30">
      <c r="A152" s="4" t="s">
        <v>903</v>
      </c>
      <c r="B152" s="4">
        <v>1</v>
      </c>
      <c r="C152" s="10" t="s">
        <v>905</v>
      </c>
      <c r="D152" s="14" t="s">
        <v>750</v>
      </c>
      <c r="E152" s="2">
        <v>2</v>
      </c>
      <c r="F152">
        <f t="shared" si="8"/>
        <v>0</v>
      </c>
      <c r="G152">
        <f t="shared" si="6"/>
        <v>1</v>
      </c>
      <c r="H152">
        <f t="shared" si="7"/>
        <v>0</v>
      </c>
      <c r="I152" s="2">
        <v>0</v>
      </c>
      <c r="J152" s="12" t="s">
        <v>906</v>
      </c>
      <c r="K152" s="7"/>
    </row>
    <row r="153" spans="1:11" ht="30">
      <c r="A153" s="4" t="s">
        <v>903</v>
      </c>
      <c r="B153" s="4">
        <v>1</v>
      </c>
      <c r="C153" s="10" t="s">
        <v>905</v>
      </c>
      <c r="D153" s="14" t="s">
        <v>752</v>
      </c>
      <c r="E153" s="2">
        <v>2</v>
      </c>
      <c r="F153">
        <f t="shared" si="8"/>
        <v>0</v>
      </c>
      <c r="G153">
        <f t="shared" si="6"/>
        <v>1</v>
      </c>
      <c r="H153">
        <f t="shared" si="7"/>
        <v>0</v>
      </c>
      <c r="I153" s="2">
        <v>0</v>
      </c>
      <c r="J153" s="12" t="s">
        <v>906</v>
      </c>
      <c r="K153" s="7"/>
    </row>
    <row r="154" spans="1:11" ht="30">
      <c r="A154" s="4" t="s">
        <v>903</v>
      </c>
      <c r="B154" s="4">
        <v>1</v>
      </c>
      <c r="C154" s="10" t="s">
        <v>905</v>
      </c>
      <c r="D154" s="14" t="s">
        <v>691</v>
      </c>
      <c r="E154" s="2">
        <v>2</v>
      </c>
      <c r="F154">
        <f t="shared" si="8"/>
        <v>0</v>
      </c>
      <c r="G154">
        <f t="shared" si="6"/>
        <v>1</v>
      </c>
      <c r="H154">
        <f t="shared" si="7"/>
        <v>0</v>
      </c>
      <c r="I154" s="2">
        <v>0</v>
      </c>
      <c r="J154" s="12" t="s">
        <v>906</v>
      </c>
      <c r="K154" s="7"/>
    </row>
    <row r="155" spans="1:11" ht="30">
      <c r="A155" s="4" t="s">
        <v>903</v>
      </c>
      <c r="B155" s="4">
        <v>1</v>
      </c>
      <c r="C155" s="10" t="s">
        <v>907</v>
      </c>
      <c r="D155" s="14" t="s">
        <v>692</v>
      </c>
      <c r="E155" s="2">
        <v>3</v>
      </c>
      <c r="F155">
        <f t="shared" si="8"/>
        <v>1</v>
      </c>
      <c r="G155">
        <f t="shared" si="6"/>
        <v>0</v>
      </c>
      <c r="H155">
        <f t="shared" si="7"/>
        <v>0</v>
      </c>
      <c r="I155" s="2">
        <v>0</v>
      </c>
      <c r="J155" s="5" t="s">
        <v>906</v>
      </c>
      <c r="K155" s="7"/>
    </row>
    <row r="156" spans="1:11" ht="30">
      <c r="A156" s="4" t="s">
        <v>903</v>
      </c>
      <c r="B156" s="4">
        <v>1</v>
      </c>
      <c r="C156" s="10" t="s">
        <v>907</v>
      </c>
      <c r="D156" s="14" t="s">
        <v>753</v>
      </c>
      <c r="E156" s="2">
        <v>2</v>
      </c>
      <c r="F156">
        <f t="shared" si="8"/>
        <v>0</v>
      </c>
      <c r="G156">
        <f t="shared" si="6"/>
        <v>1</v>
      </c>
      <c r="H156">
        <f t="shared" si="7"/>
        <v>0</v>
      </c>
      <c r="I156" s="2">
        <v>0</v>
      </c>
      <c r="J156" s="5" t="s">
        <v>906</v>
      </c>
      <c r="K156" s="7"/>
    </row>
    <row r="157" spans="1:11" ht="15">
      <c r="A157" s="4" t="s">
        <v>903</v>
      </c>
      <c r="B157" s="4">
        <v>1</v>
      </c>
      <c r="C157" s="10" t="s">
        <v>907</v>
      </c>
      <c r="D157" s="14" t="s">
        <v>754</v>
      </c>
      <c r="E157" s="2">
        <v>2</v>
      </c>
      <c r="F157">
        <f t="shared" si="8"/>
        <v>0</v>
      </c>
      <c r="G157">
        <f t="shared" si="6"/>
        <v>1</v>
      </c>
      <c r="H157">
        <f t="shared" si="7"/>
        <v>0</v>
      </c>
      <c r="I157" s="2">
        <v>0</v>
      </c>
      <c r="J157" s="5" t="s">
        <v>906</v>
      </c>
      <c r="K157" s="7"/>
    </row>
    <row r="158" spans="1:11" ht="45">
      <c r="A158" s="4" t="s">
        <v>903</v>
      </c>
      <c r="B158" s="4">
        <v>1</v>
      </c>
      <c r="C158" s="10" t="s">
        <v>907</v>
      </c>
      <c r="D158" s="14" t="s">
        <v>755</v>
      </c>
      <c r="E158" s="2">
        <v>2</v>
      </c>
      <c r="F158">
        <f t="shared" si="8"/>
        <v>0</v>
      </c>
      <c r="G158">
        <f t="shared" si="6"/>
        <v>1</v>
      </c>
      <c r="H158">
        <f t="shared" si="7"/>
        <v>0</v>
      </c>
      <c r="I158" s="2">
        <v>0</v>
      </c>
      <c r="J158" s="5" t="s">
        <v>906</v>
      </c>
      <c r="K158" s="7"/>
    </row>
    <row r="159" spans="1:11" ht="30">
      <c r="A159" s="4" t="s">
        <v>903</v>
      </c>
      <c r="B159" s="4">
        <v>1</v>
      </c>
      <c r="C159" s="10" t="s">
        <v>908</v>
      </c>
      <c r="D159" s="14" t="s">
        <v>760</v>
      </c>
      <c r="E159" s="2">
        <v>2</v>
      </c>
      <c r="F159">
        <f t="shared" si="8"/>
        <v>0</v>
      </c>
      <c r="G159">
        <f t="shared" si="6"/>
        <v>1</v>
      </c>
      <c r="H159">
        <f t="shared" si="7"/>
        <v>0</v>
      </c>
      <c r="I159" s="2">
        <v>0</v>
      </c>
      <c r="J159" s="5" t="s">
        <v>906</v>
      </c>
      <c r="K159" s="7"/>
    </row>
    <row r="160" spans="1:11" ht="30">
      <c r="A160" s="4" t="s">
        <v>903</v>
      </c>
      <c r="B160" s="4">
        <v>1</v>
      </c>
      <c r="C160" s="10" t="s">
        <v>908</v>
      </c>
      <c r="D160" s="14" t="s">
        <v>759</v>
      </c>
      <c r="E160" s="2">
        <v>2</v>
      </c>
      <c r="F160">
        <f t="shared" si="8"/>
        <v>0</v>
      </c>
      <c r="G160">
        <f t="shared" si="6"/>
        <v>1</v>
      </c>
      <c r="H160">
        <f t="shared" si="7"/>
        <v>0</v>
      </c>
      <c r="I160" s="2">
        <v>0</v>
      </c>
      <c r="J160" s="5" t="s">
        <v>906</v>
      </c>
      <c r="K160" s="7"/>
    </row>
    <row r="161" spans="1:11" ht="30">
      <c r="A161" s="4" t="s">
        <v>903</v>
      </c>
      <c r="B161" s="4">
        <v>1</v>
      </c>
      <c r="C161" s="10" t="s">
        <v>908</v>
      </c>
      <c r="D161" s="14" t="s">
        <v>757</v>
      </c>
      <c r="E161" s="2">
        <v>2</v>
      </c>
      <c r="F161">
        <f t="shared" si="8"/>
        <v>0</v>
      </c>
      <c r="G161">
        <f t="shared" si="6"/>
        <v>1</v>
      </c>
      <c r="H161">
        <f t="shared" si="7"/>
        <v>0</v>
      </c>
      <c r="I161" s="2">
        <v>0</v>
      </c>
      <c r="J161" s="5" t="s">
        <v>906</v>
      </c>
      <c r="K161" s="7"/>
    </row>
    <row r="162" spans="1:11" ht="30">
      <c r="A162" s="4" t="s">
        <v>903</v>
      </c>
      <c r="B162" s="4">
        <v>1</v>
      </c>
      <c r="C162" s="10" t="s">
        <v>908</v>
      </c>
      <c r="D162" s="14" t="s">
        <v>756</v>
      </c>
      <c r="E162" s="2">
        <v>3</v>
      </c>
      <c r="F162">
        <f t="shared" si="8"/>
        <v>1</v>
      </c>
      <c r="G162">
        <f t="shared" si="6"/>
        <v>0</v>
      </c>
      <c r="H162">
        <f t="shared" si="7"/>
        <v>0</v>
      </c>
      <c r="I162" s="2">
        <v>0</v>
      </c>
      <c r="J162" s="5" t="s">
        <v>906</v>
      </c>
      <c r="K162" s="7"/>
    </row>
    <row r="163" spans="1:11" ht="45">
      <c r="A163" s="4" t="s">
        <v>903</v>
      </c>
      <c r="B163" s="4">
        <v>1</v>
      </c>
      <c r="C163" s="10" t="s">
        <v>908</v>
      </c>
      <c r="D163" s="14" t="s">
        <v>758</v>
      </c>
      <c r="E163" s="2">
        <v>3</v>
      </c>
      <c r="F163">
        <f t="shared" si="8"/>
        <v>1</v>
      </c>
      <c r="G163">
        <f t="shared" si="6"/>
        <v>0</v>
      </c>
      <c r="H163">
        <f t="shared" si="7"/>
        <v>0</v>
      </c>
      <c r="I163" s="2">
        <v>1</v>
      </c>
      <c r="J163" s="5" t="s">
        <v>906</v>
      </c>
      <c r="K163" s="7"/>
    </row>
    <row r="164" spans="1:11" ht="30">
      <c r="A164" s="4" t="s">
        <v>903</v>
      </c>
      <c r="B164" s="4">
        <v>1</v>
      </c>
      <c r="C164" s="10" t="s">
        <v>909</v>
      </c>
      <c r="D164" s="14" t="s">
        <v>717</v>
      </c>
      <c r="E164" s="2">
        <v>3</v>
      </c>
      <c r="F164">
        <f t="shared" si="8"/>
        <v>1</v>
      </c>
      <c r="G164">
        <f t="shared" si="6"/>
        <v>0</v>
      </c>
      <c r="H164">
        <f t="shared" si="7"/>
        <v>0</v>
      </c>
      <c r="I164" s="2">
        <v>0</v>
      </c>
      <c r="J164" s="5" t="s">
        <v>906</v>
      </c>
      <c r="K164" s="7"/>
    </row>
    <row r="165" spans="1:11" ht="30">
      <c r="A165" s="4" t="s">
        <v>903</v>
      </c>
      <c r="B165" s="4">
        <v>1</v>
      </c>
      <c r="C165" s="10" t="s">
        <v>909</v>
      </c>
      <c r="D165" s="14" t="s">
        <v>715</v>
      </c>
      <c r="E165" s="2">
        <v>3</v>
      </c>
      <c r="F165">
        <f t="shared" si="8"/>
        <v>1</v>
      </c>
      <c r="G165">
        <f t="shared" si="6"/>
        <v>0</v>
      </c>
      <c r="H165">
        <f t="shared" si="7"/>
        <v>0</v>
      </c>
      <c r="I165" s="2">
        <v>0</v>
      </c>
      <c r="J165" s="5" t="s">
        <v>906</v>
      </c>
      <c r="K165" s="7"/>
    </row>
    <row r="166" spans="1:11" ht="30">
      <c r="A166" s="4" t="s">
        <v>903</v>
      </c>
      <c r="B166" s="4">
        <v>1</v>
      </c>
      <c r="C166" s="10" t="s">
        <v>909</v>
      </c>
      <c r="D166" s="14" t="s">
        <v>719</v>
      </c>
      <c r="E166" s="2">
        <v>2</v>
      </c>
      <c r="F166">
        <f t="shared" si="8"/>
        <v>0</v>
      </c>
      <c r="G166">
        <f t="shared" si="6"/>
        <v>1</v>
      </c>
      <c r="H166">
        <f t="shared" si="7"/>
        <v>0</v>
      </c>
      <c r="I166" s="2">
        <v>0</v>
      </c>
      <c r="J166" s="5" t="s">
        <v>906</v>
      </c>
      <c r="K166" s="7"/>
    </row>
    <row r="167" spans="1:11" ht="30">
      <c r="A167" s="4" t="s">
        <v>903</v>
      </c>
      <c r="B167" s="4">
        <v>1</v>
      </c>
      <c r="C167" s="10" t="s">
        <v>909</v>
      </c>
      <c r="D167" s="14" t="s">
        <v>720</v>
      </c>
      <c r="E167" s="2">
        <v>2</v>
      </c>
      <c r="F167">
        <f t="shared" si="8"/>
        <v>0</v>
      </c>
      <c r="G167">
        <f t="shared" si="6"/>
        <v>1</v>
      </c>
      <c r="H167">
        <f t="shared" si="7"/>
        <v>0</v>
      </c>
      <c r="I167" s="2">
        <v>0</v>
      </c>
      <c r="J167" s="5" t="s">
        <v>906</v>
      </c>
      <c r="K167" s="7"/>
    </row>
    <row r="168" spans="1:11" ht="30">
      <c r="A168" s="4" t="s">
        <v>903</v>
      </c>
      <c r="B168" s="4">
        <v>1</v>
      </c>
      <c r="C168" s="10" t="s">
        <v>909</v>
      </c>
      <c r="D168" s="14" t="s">
        <v>716</v>
      </c>
      <c r="E168" s="2">
        <v>2</v>
      </c>
      <c r="F168">
        <f t="shared" si="8"/>
        <v>0</v>
      </c>
      <c r="G168">
        <f t="shared" si="6"/>
        <v>1</v>
      </c>
      <c r="H168">
        <f t="shared" si="7"/>
        <v>0</v>
      </c>
      <c r="I168" s="2">
        <v>0</v>
      </c>
      <c r="J168" s="5" t="s">
        <v>906</v>
      </c>
      <c r="K168" s="7"/>
    </row>
    <row r="169" spans="1:10" ht="30">
      <c r="A169" s="4" t="s">
        <v>903</v>
      </c>
      <c r="B169" s="4">
        <v>1</v>
      </c>
      <c r="C169" s="10" t="s">
        <v>909</v>
      </c>
      <c r="D169" s="14" t="s">
        <v>718</v>
      </c>
      <c r="E169" s="2">
        <v>2</v>
      </c>
      <c r="F169">
        <f t="shared" si="8"/>
        <v>0</v>
      </c>
      <c r="G169">
        <f t="shared" si="6"/>
        <v>1</v>
      </c>
      <c r="H169">
        <f t="shared" si="7"/>
        <v>0</v>
      </c>
      <c r="I169" s="2">
        <v>0</v>
      </c>
      <c r="J169" s="5" t="s">
        <v>906</v>
      </c>
    </row>
    <row r="170" spans="1:10" ht="45">
      <c r="A170" s="4" t="s">
        <v>403</v>
      </c>
      <c r="B170" s="4">
        <v>0</v>
      </c>
      <c r="C170" s="10" t="s">
        <v>404</v>
      </c>
      <c r="D170" s="14" t="s">
        <v>407</v>
      </c>
      <c r="E170" s="2">
        <v>2</v>
      </c>
      <c r="F170">
        <f t="shared" si="8"/>
        <v>0</v>
      </c>
      <c r="G170">
        <f t="shared" si="6"/>
        <v>1</v>
      </c>
      <c r="H170">
        <f t="shared" si="7"/>
        <v>0</v>
      </c>
      <c r="I170" s="2">
        <v>0</v>
      </c>
      <c r="J170" s="5" t="s">
        <v>406</v>
      </c>
    </row>
    <row r="171" spans="1:10" ht="15">
      <c r="A171" s="4" t="s">
        <v>663</v>
      </c>
      <c r="B171" s="4">
        <v>0</v>
      </c>
      <c r="C171" s="10" t="s">
        <v>405</v>
      </c>
      <c r="D171" s="14" t="s">
        <v>409</v>
      </c>
      <c r="E171" s="2">
        <v>2</v>
      </c>
      <c r="F171">
        <f t="shared" si="8"/>
        <v>0</v>
      </c>
      <c r="G171">
        <f t="shared" si="6"/>
        <v>1</v>
      </c>
      <c r="H171">
        <f t="shared" si="7"/>
        <v>0</v>
      </c>
      <c r="I171" s="2">
        <v>0</v>
      </c>
      <c r="J171" s="5" t="s">
        <v>408</v>
      </c>
    </row>
    <row r="172" spans="1:10" ht="30">
      <c r="A172" s="4" t="s">
        <v>410</v>
      </c>
      <c r="B172" s="4">
        <v>0</v>
      </c>
      <c r="C172" s="10" t="s">
        <v>411</v>
      </c>
      <c r="D172" s="14" t="s">
        <v>384</v>
      </c>
      <c r="E172" s="2">
        <v>2</v>
      </c>
      <c r="F172">
        <f t="shared" si="8"/>
        <v>0</v>
      </c>
      <c r="G172">
        <f t="shared" si="6"/>
        <v>1</v>
      </c>
      <c r="H172">
        <f t="shared" si="7"/>
        <v>0</v>
      </c>
      <c r="I172" s="2">
        <v>0</v>
      </c>
      <c r="J172" s="5" t="s">
        <v>383</v>
      </c>
    </row>
    <row r="173" spans="1:10" ht="15">
      <c r="A173" s="4" t="s">
        <v>410</v>
      </c>
      <c r="B173" s="4">
        <v>0</v>
      </c>
      <c r="C173" s="10" t="s">
        <v>412</v>
      </c>
      <c r="D173" s="14" t="s">
        <v>386</v>
      </c>
      <c r="E173" s="2">
        <v>2</v>
      </c>
      <c r="F173">
        <f t="shared" si="8"/>
        <v>0</v>
      </c>
      <c r="G173">
        <f t="shared" si="6"/>
        <v>1</v>
      </c>
      <c r="H173">
        <f t="shared" si="7"/>
        <v>0</v>
      </c>
      <c r="I173" s="2">
        <v>0</v>
      </c>
      <c r="J173" s="5" t="s">
        <v>385</v>
      </c>
    </row>
    <row r="174" spans="1:10" ht="15">
      <c r="A174" s="4" t="s">
        <v>410</v>
      </c>
      <c r="B174" s="4">
        <v>0</v>
      </c>
      <c r="C174" s="10" t="s">
        <v>413</v>
      </c>
      <c r="D174" s="14" t="s">
        <v>388</v>
      </c>
      <c r="E174" s="2">
        <v>2</v>
      </c>
      <c r="F174">
        <f t="shared" si="8"/>
        <v>0</v>
      </c>
      <c r="G174">
        <f t="shared" si="6"/>
        <v>1</v>
      </c>
      <c r="H174">
        <f t="shared" si="7"/>
        <v>0</v>
      </c>
      <c r="I174" s="2">
        <v>0</v>
      </c>
      <c r="J174" s="5" t="s">
        <v>387</v>
      </c>
    </row>
    <row r="175" spans="1:10" ht="60">
      <c r="A175" s="4" t="s">
        <v>410</v>
      </c>
      <c r="B175" s="4">
        <v>0</v>
      </c>
      <c r="C175" s="10" t="s">
        <v>414</v>
      </c>
      <c r="D175" s="14" t="s">
        <v>390</v>
      </c>
      <c r="E175" s="2">
        <v>2</v>
      </c>
      <c r="F175">
        <f t="shared" si="8"/>
        <v>0</v>
      </c>
      <c r="G175">
        <f t="shared" si="6"/>
        <v>1</v>
      </c>
      <c r="H175">
        <f t="shared" si="7"/>
        <v>0</v>
      </c>
      <c r="I175" s="2">
        <v>0</v>
      </c>
      <c r="J175" s="5" t="s">
        <v>389</v>
      </c>
    </row>
    <row r="176" spans="1:10" ht="45">
      <c r="A176" s="4" t="s">
        <v>902</v>
      </c>
      <c r="B176" s="4">
        <v>1</v>
      </c>
      <c r="C176" s="13" t="s">
        <v>630</v>
      </c>
      <c r="D176" s="14" t="s">
        <v>690</v>
      </c>
      <c r="E176" s="2">
        <v>2</v>
      </c>
      <c r="F176">
        <f t="shared" si="8"/>
        <v>0</v>
      </c>
      <c r="G176">
        <f t="shared" si="6"/>
        <v>1</v>
      </c>
      <c r="H176">
        <f t="shared" si="7"/>
        <v>0</v>
      </c>
      <c r="I176" s="2">
        <v>0</v>
      </c>
      <c r="J176" s="5" t="s">
        <v>904</v>
      </c>
    </row>
    <row r="177" spans="1:10" ht="30">
      <c r="A177" s="4" t="s">
        <v>664</v>
      </c>
      <c r="B177" s="4">
        <v>0</v>
      </c>
      <c r="C177" s="13" t="s">
        <v>233</v>
      </c>
      <c r="D177" s="14" t="s">
        <v>234</v>
      </c>
      <c r="E177" s="2">
        <v>2</v>
      </c>
      <c r="F177">
        <f t="shared" si="8"/>
        <v>0</v>
      </c>
      <c r="G177">
        <f t="shared" si="6"/>
        <v>1</v>
      </c>
      <c r="H177">
        <f t="shared" si="7"/>
        <v>0</v>
      </c>
      <c r="I177" s="2">
        <v>0</v>
      </c>
      <c r="J177" s="5" t="s">
        <v>235</v>
      </c>
    </row>
    <row r="178" spans="1:10" ht="45">
      <c r="A178" s="4" t="s">
        <v>664</v>
      </c>
      <c r="B178" s="4">
        <v>0</v>
      </c>
      <c r="C178" s="13" t="s">
        <v>236</v>
      </c>
      <c r="D178" s="14" t="s">
        <v>237</v>
      </c>
      <c r="E178" s="2">
        <v>2</v>
      </c>
      <c r="F178">
        <f t="shared" si="8"/>
        <v>0</v>
      </c>
      <c r="G178">
        <f t="shared" si="6"/>
        <v>1</v>
      </c>
      <c r="H178">
        <f t="shared" si="7"/>
        <v>0</v>
      </c>
      <c r="I178" s="2">
        <v>0</v>
      </c>
      <c r="J178" s="5" t="s">
        <v>235</v>
      </c>
    </row>
    <row r="179" spans="1:10" ht="15">
      <c r="A179" s="4" t="s">
        <v>664</v>
      </c>
      <c r="B179" s="4">
        <v>0</v>
      </c>
      <c r="C179" s="13" t="s">
        <v>238</v>
      </c>
      <c r="D179" s="14" t="s">
        <v>240</v>
      </c>
      <c r="E179" s="2">
        <v>2</v>
      </c>
      <c r="F179">
        <f t="shared" si="8"/>
        <v>0</v>
      </c>
      <c r="G179">
        <f t="shared" si="6"/>
        <v>1</v>
      </c>
      <c r="H179">
        <f t="shared" si="7"/>
        <v>0</v>
      </c>
      <c r="I179" s="2">
        <v>0</v>
      </c>
      <c r="J179" s="5" t="s">
        <v>235</v>
      </c>
    </row>
    <row r="180" spans="1:10" ht="30">
      <c r="A180" s="4" t="s">
        <v>664</v>
      </c>
      <c r="B180" s="4">
        <v>0</v>
      </c>
      <c r="C180" s="13" t="s">
        <v>239</v>
      </c>
      <c r="D180" s="14" t="s">
        <v>241</v>
      </c>
      <c r="E180" s="2">
        <v>2</v>
      </c>
      <c r="F180">
        <f t="shared" si="8"/>
        <v>0</v>
      </c>
      <c r="G180">
        <f t="shared" si="6"/>
        <v>1</v>
      </c>
      <c r="H180">
        <f t="shared" si="7"/>
        <v>0</v>
      </c>
      <c r="I180" s="2">
        <v>0</v>
      </c>
      <c r="J180" s="5" t="s">
        <v>235</v>
      </c>
    </row>
    <row r="181" spans="1:10" ht="15">
      <c r="A181" s="4" t="s">
        <v>664</v>
      </c>
      <c r="B181" s="4">
        <v>0</v>
      </c>
      <c r="C181" s="13" t="s">
        <v>242</v>
      </c>
      <c r="D181" s="14" t="s">
        <v>221</v>
      </c>
      <c r="E181" s="2">
        <v>2</v>
      </c>
      <c r="F181">
        <f t="shared" si="8"/>
        <v>0</v>
      </c>
      <c r="G181">
        <f t="shared" si="6"/>
        <v>1</v>
      </c>
      <c r="H181">
        <f t="shared" si="7"/>
        <v>0</v>
      </c>
      <c r="I181" s="2">
        <v>0</v>
      </c>
      <c r="J181" s="5" t="s">
        <v>235</v>
      </c>
    </row>
    <row r="182" spans="1:10" ht="30">
      <c r="A182" s="4" t="s">
        <v>664</v>
      </c>
      <c r="B182" s="4">
        <v>0</v>
      </c>
      <c r="C182" s="13" t="s">
        <v>222</v>
      </c>
      <c r="D182" s="14" t="s">
        <v>223</v>
      </c>
      <c r="E182" s="2">
        <v>3</v>
      </c>
      <c r="F182">
        <f t="shared" si="8"/>
        <v>1</v>
      </c>
      <c r="G182">
        <f t="shared" si="6"/>
        <v>0</v>
      </c>
      <c r="H182">
        <f t="shared" si="7"/>
        <v>0</v>
      </c>
      <c r="I182" s="2">
        <v>0</v>
      </c>
      <c r="J182" s="5" t="s">
        <v>235</v>
      </c>
    </row>
    <row r="183" spans="1:10" ht="30">
      <c r="A183" s="4" t="s">
        <v>664</v>
      </c>
      <c r="B183" s="4">
        <v>0</v>
      </c>
      <c r="C183" s="13" t="s">
        <v>224</v>
      </c>
      <c r="D183" s="14" t="s">
        <v>227</v>
      </c>
      <c r="E183" s="2">
        <v>3</v>
      </c>
      <c r="F183">
        <f t="shared" si="8"/>
        <v>1</v>
      </c>
      <c r="G183">
        <f t="shared" si="6"/>
        <v>0</v>
      </c>
      <c r="H183">
        <f t="shared" si="7"/>
        <v>0</v>
      </c>
      <c r="I183" s="2">
        <v>0</v>
      </c>
      <c r="J183" s="5" t="s">
        <v>235</v>
      </c>
    </row>
    <row r="184" spans="1:10" ht="30">
      <c r="A184" s="4" t="s">
        <v>664</v>
      </c>
      <c r="B184" s="4">
        <v>0</v>
      </c>
      <c r="C184" s="13" t="s">
        <v>225</v>
      </c>
      <c r="D184" s="14" t="s">
        <v>226</v>
      </c>
      <c r="E184" s="2">
        <v>3</v>
      </c>
      <c r="F184">
        <f t="shared" si="8"/>
        <v>1</v>
      </c>
      <c r="G184">
        <f t="shared" si="6"/>
        <v>0</v>
      </c>
      <c r="H184">
        <f t="shared" si="7"/>
        <v>0</v>
      </c>
      <c r="I184" s="2">
        <v>0</v>
      </c>
      <c r="J184" s="5" t="s">
        <v>235</v>
      </c>
    </row>
    <row r="185" spans="1:10" ht="30">
      <c r="A185" s="4" t="s">
        <v>664</v>
      </c>
      <c r="B185" s="4">
        <v>0</v>
      </c>
      <c r="C185" s="13" t="s">
        <v>228</v>
      </c>
      <c r="D185" s="14" t="s">
        <v>229</v>
      </c>
      <c r="E185" s="2">
        <v>3</v>
      </c>
      <c r="F185">
        <f t="shared" si="8"/>
        <v>1</v>
      </c>
      <c r="G185">
        <f t="shared" si="6"/>
        <v>0</v>
      </c>
      <c r="H185">
        <f t="shared" si="7"/>
        <v>0</v>
      </c>
      <c r="I185" s="2">
        <v>0</v>
      </c>
      <c r="J185" s="5" t="s">
        <v>235</v>
      </c>
    </row>
    <row r="186" spans="1:10" ht="15">
      <c r="A186" s="4" t="s">
        <v>664</v>
      </c>
      <c r="B186" s="4">
        <v>0</v>
      </c>
      <c r="C186" s="13" t="s">
        <v>230</v>
      </c>
      <c r="D186" s="14" t="s">
        <v>209</v>
      </c>
      <c r="E186" s="2">
        <v>3</v>
      </c>
      <c r="F186">
        <f t="shared" si="8"/>
        <v>1</v>
      </c>
      <c r="G186">
        <f t="shared" si="6"/>
        <v>0</v>
      </c>
      <c r="H186">
        <f t="shared" si="7"/>
        <v>0</v>
      </c>
      <c r="I186" s="2">
        <v>0</v>
      </c>
      <c r="J186" s="5" t="s">
        <v>235</v>
      </c>
    </row>
    <row r="187" spans="1:10" ht="30">
      <c r="A187" s="4" t="s">
        <v>664</v>
      </c>
      <c r="B187" s="4">
        <v>0</v>
      </c>
      <c r="C187" s="13" t="s">
        <v>210</v>
      </c>
      <c r="D187" s="14" t="s">
        <v>211</v>
      </c>
      <c r="E187" s="2">
        <v>2</v>
      </c>
      <c r="F187">
        <f t="shared" si="8"/>
        <v>0</v>
      </c>
      <c r="G187">
        <f t="shared" si="6"/>
        <v>1</v>
      </c>
      <c r="H187">
        <f t="shared" si="7"/>
        <v>0</v>
      </c>
      <c r="I187" s="2">
        <v>0</v>
      </c>
      <c r="J187" s="5" t="s">
        <v>235</v>
      </c>
    </row>
    <row r="188" spans="1:10" ht="30">
      <c r="A188" s="4" t="s">
        <v>664</v>
      </c>
      <c r="B188" s="4">
        <v>0</v>
      </c>
      <c r="C188" s="13" t="s">
        <v>212</v>
      </c>
      <c r="D188" s="14" t="s">
        <v>213</v>
      </c>
      <c r="E188" s="2">
        <v>3</v>
      </c>
      <c r="F188">
        <f t="shared" si="8"/>
        <v>1</v>
      </c>
      <c r="G188">
        <f t="shared" si="6"/>
        <v>0</v>
      </c>
      <c r="H188">
        <f t="shared" si="7"/>
        <v>0</v>
      </c>
      <c r="I188" s="2">
        <v>0</v>
      </c>
      <c r="J188" s="5" t="s">
        <v>235</v>
      </c>
    </row>
    <row r="189" spans="1:10" ht="30">
      <c r="A189" s="4" t="s">
        <v>664</v>
      </c>
      <c r="B189" s="4">
        <v>0</v>
      </c>
      <c r="C189" s="13" t="s">
        <v>214</v>
      </c>
      <c r="D189" s="14" t="s">
        <v>215</v>
      </c>
      <c r="E189" s="2">
        <v>3</v>
      </c>
      <c r="F189">
        <f t="shared" si="8"/>
        <v>1</v>
      </c>
      <c r="G189">
        <f t="shared" si="6"/>
        <v>0</v>
      </c>
      <c r="H189">
        <f t="shared" si="7"/>
        <v>0</v>
      </c>
      <c r="I189" s="2">
        <v>0</v>
      </c>
      <c r="J189" s="5" t="s">
        <v>235</v>
      </c>
    </row>
    <row r="190" spans="1:10" ht="30">
      <c r="A190" s="4" t="s">
        <v>664</v>
      </c>
      <c r="B190" s="4">
        <v>0</v>
      </c>
      <c r="C190" s="13" t="s">
        <v>216</v>
      </c>
      <c r="D190" s="14" t="s">
        <v>217</v>
      </c>
      <c r="E190" s="2">
        <v>2</v>
      </c>
      <c r="F190">
        <f t="shared" si="8"/>
        <v>0</v>
      </c>
      <c r="G190">
        <f t="shared" si="6"/>
        <v>1</v>
      </c>
      <c r="H190">
        <f t="shared" si="7"/>
        <v>0</v>
      </c>
      <c r="I190" s="2">
        <v>0</v>
      </c>
      <c r="J190" s="5" t="s">
        <v>235</v>
      </c>
    </row>
    <row r="191" spans="1:10" ht="30">
      <c r="A191" s="4" t="s">
        <v>664</v>
      </c>
      <c r="B191" s="4">
        <v>0</v>
      </c>
      <c r="C191" s="13" t="s">
        <v>218</v>
      </c>
      <c r="D191" s="14" t="s">
        <v>219</v>
      </c>
      <c r="E191" s="2">
        <v>2</v>
      </c>
      <c r="F191">
        <f t="shared" si="8"/>
        <v>0</v>
      </c>
      <c r="G191">
        <f t="shared" si="6"/>
        <v>1</v>
      </c>
      <c r="H191">
        <f t="shared" si="7"/>
        <v>0</v>
      </c>
      <c r="I191" s="2">
        <v>0</v>
      </c>
      <c r="J191" s="5" t="s">
        <v>235</v>
      </c>
    </row>
    <row r="192" spans="1:10" ht="45">
      <c r="A192" s="4" t="s">
        <v>664</v>
      </c>
      <c r="B192" s="4">
        <v>0</v>
      </c>
      <c r="C192" s="13" t="s">
        <v>220</v>
      </c>
      <c r="D192" s="14" t="s">
        <v>199</v>
      </c>
      <c r="E192" s="2">
        <v>2</v>
      </c>
      <c r="F192">
        <f t="shared" si="8"/>
        <v>0</v>
      </c>
      <c r="G192">
        <f t="shared" si="6"/>
        <v>1</v>
      </c>
      <c r="H192">
        <f t="shared" si="7"/>
        <v>0</v>
      </c>
      <c r="I192" s="2">
        <v>0</v>
      </c>
      <c r="J192" s="5" t="s">
        <v>235</v>
      </c>
    </row>
    <row r="193" spans="1:10" ht="30">
      <c r="A193" s="4" t="s">
        <v>664</v>
      </c>
      <c r="B193" s="4">
        <v>0</v>
      </c>
      <c r="C193" s="13" t="s">
        <v>200</v>
      </c>
      <c r="D193" s="14" t="s">
        <v>201</v>
      </c>
      <c r="E193" s="2">
        <v>2</v>
      </c>
      <c r="F193">
        <f t="shared" si="8"/>
        <v>0</v>
      </c>
      <c r="G193">
        <f aca="true" t="shared" si="9" ref="G193:G256">IF(E193=2,1,0)</f>
        <v>1</v>
      </c>
      <c r="H193">
        <f aca="true" t="shared" si="10" ref="H193:H256">IF(E193=1,1,0)</f>
        <v>0</v>
      </c>
      <c r="I193" s="2">
        <v>0</v>
      </c>
      <c r="J193" s="5" t="s">
        <v>235</v>
      </c>
    </row>
    <row r="194" spans="1:10" ht="15">
      <c r="A194" s="4" t="s">
        <v>664</v>
      </c>
      <c r="B194" s="4">
        <v>0</v>
      </c>
      <c r="C194" s="13" t="s">
        <v>202</v>
      </c>
      <c r="D194" s="14" t="s">
        <v>203</v>
      </c>
      <c r="E194" s="2">
        <v>2</v>
      </c>
      <c r="F194">
        <f aca="true" t="shared" si="11" ref="F194:F257">IF(E194=3,1,0)</f>
        <v>0</v>
      </c>
      <c r="G194">
        <f t="shared" si="9"/>
        <v>1</v>
      </c>
      <c r="H194">
        <f t="shared" si="10"/>
        <v>0</v>
      </c>
      <c r="I194" s="2">
        <v>0</v>
      </c>
      <c r="J194" s="5" t="s">
        <v>235</v>
      </c>
    </row>
    <row r="195" spans="1:10" ht="30">
      <c r="A195" s="4" t="s">
        <v>664</v>
      </c>
      <c r="B195" s="4">
        <v>0</v>
      </c>
      <c r="C195" s="13" t="s">
        <v>204</v>
      </c>
      <c r="D195" s="14" t="s">
        <v>205</v>
      </c>
      <c r="E195" s="2">
        <v>3</v>
      </c>
      <c r="F195">
        <f t="shared" si="11"/>
        <v>1</v>
      </c>
      <c r="G195">
        <f t="shared" si="9"/>
        <v>0</v>
      </c>
      <c r="H195">
        <f t="shared" si="10"/>
        <v>0</v>
      </c>
      <c r="I195" s="2">
        <v>0</v>
      </c>
      <c r="J195" s="5" t="s">
        <v>235</v>
      </c>
    </row>
    <row r="196" spans="1:10" ht="15">
      <c r="A196" s="4" t="s">
        <v>664</v>
      </c>
      <c r="B196" s="4">
        <v>0</v>
      </c>
      <c r="C196" s="13" t="s">
        <v>206</v>
      </c>
      <c r="D196" s="14"/>
      <c r="E196" s="2"/>
      <c r="F196">
        <f t="shared" si="11"/>
        <v>0</v>
      </c>
      <c r="G196">
        <f t="shared" si="9"/>
        <v>0</v>
      </c>
      <c r="H196">
        <f t="shared" si="10"/>
        <v>0</v>
      </c>
      <c r="I196" s="2"/>
      <c r="J196" s="5" t="s">
        <v>235</v>
      </c>
    </row>
    <row r="197" spans="1:10" ht="30">
      <c r="A197" s="4" t="s">
        <v>664</v>
      </c>
      <c r="B197" s="4">
        <v>0</v>
      </c>
      <c r="C197" s="13" t="s">
        <v>207</v>
      </c>
      <c r="D197" s="14" t="s">
        <v>208</v>
      </c>
      <c r="E197" s="2">
        <v>2</v>
      </c>
      <c r="F197">
        <f t="shared" si="11"/>
        <v>0</v>
      </c>
      <c r="G197">
        <f t="shared" si="9"/>
        <v>1</v>
      </c>
      <c r="H197">
        <f t="shared" si="10"/>
        <v>0</v>
      </c>
      <c r="I197" s="2">
        <v>0</v>
      </c>
      <c r="J197" s="5" t="s">
        <v>235</v>
      </c>
    </row>
    <row r="198" spans="1:10" ht="45">
      <c r="A198" s="4" t="s">
        <v>664</v>
      </c>
      <c r="B198" s="4">
        <v>0</v>
      </c>
      <c r="C198" s="13" t="s">
        <v>190</v>
      </c>
      <c r="D198" s="14" t="s">
        <v>191</v>
      </c>
      <c r="E198" s="2">
        <v>2</v>
      </c>
      <c r="F198">
        <f t="shared" si="11"/>
        <v>0</v>
      </c>
      <c r="G198">
        <f t="shared" si="9"/>
        <v>1</v>
      </c>
      <c r="H198">
        <f t="shared" si="10"/>
        <v>0</v>
      </c>
      <c r="I198" s="2">
        <v>0</v>
      </c>
      <c r="J198" s="5" t="s">
        <v>235</v>
      </c>
    </row>
    <row r="199" spans="1:10" ht="30">
      <c r="A199" s="4" t="s">
        <v>664</v>
      </c>
      <c r="B199" s="4">
        <v>0</v>
      </c>
      <c r="C199" s="13" t="s">
        <v>192</v>
      </c>
      <c r="D199" s="14" t="s">
        <v>193</v>
      </c>
      <c r="E199" s="2">
        <v>2</v>
      </c>
      <c r="F199">
        <f t="shared" si="11"/>
        <v>0</v>
      </c>
      <c r="G199">
        <f t="shared" si="9"/>
        <v>1</v>
      </c>
      <c r="H199">
        <f t="shared" si="10"/>
        <v>0</v>
      </c>
      <c r="I199" s="2">
        <v>0</v>
      </c>
      <c r="J199" s="5" t="s">
        <v>235</v>
      </c>
    </row>
    <row r="200" spans="1:10" ht="30">
      <c r="A200" s="4" t="s">
        <v>664</v>
      </c>
      <c r="B200" s="4">
        <v>0</v>
      </c>
      <c r="C200" s="13" t="s">
        <v>194</v>
      </c>
      <c r="D200" s="14" t="s">
        <v>195</v>
      </c>
      <c r="E200" s="2">
        <v>2</v>
      </c>
      <c r="F200">
        <f t="shared" si="11"/>
        <v>0</v>
      </c>
      <c r="G200">
        <f t="shared" si="9"/>
        <v>1</v>
      </c>
      <c r="H200">
        <f t="shared" si="10"/>
        <v>0</v>
      </c>
      <c r="I200" s="2">
        <v>0</v>
      </c>
      <c r="J200" s="5" t="s">
        <v>235</v>
      </c>
    </row>
    <row r="201" spans="1:10" ht="30">
      <c r="A201" s="4" t="s">
        <v>664</v>
      </c>
      <c r="B201" s="4">
        <v>0</v>
      </c>
      <c r="C201" s="13" t="s">
        <v>196</v>
      </c>
      <c r="D201" s="14" t="s">
        <v>197</v>
      </c>
      <c r="E201" s="2">
        <v>2</v>
      </c>
      <c r="F201">
        <f t="shared" si="11"/>
        <v>0</v>
      </c>
      <c r="G201">
        <f t="shared" si="9"/>
        <v>1</v>
      </c>
      <c r="H201">
        <f t="shared" si="10"/>
        <v>0</v>
      </c>
      <c r="I201" s="2">
        <v>0</v>
      </c>
      <c r="J201" s="5" t="s">
        <v>235</v>
      </c>
    </row>
    <row r="202" spans="1:10" ht="15">
      <c r="A202" s="4" t="s">
        <v>664</v>
      </c>
      <c r="B202" s="4">
        <v>0</v>
      </c>
      <c r="C202" s="13" t="s">
        <v>198</v>
      </c>
      <c r="D202" s="14" t="s">
        <v>178</v>
      </c>
      <c r="E202" s="2">
        <v>3</v>
      </c>
      <c r="F202">
        <f t="shared" si="11"/>
        <v>1</v>
      </c>
      <c r="G202">
        <f t="shared" si="9"/>
        <v>0</v>
      </c>
      <c r="H202">
        <f t="shared" si="10"/>
        <v>0</v>
      </c>
      <c r="I202" s="2">
        <v>0</v>
      </c>
      <c r="J202" s="5" t="s">
        <v>235</v>
      </c>
    </row>
    <row r="203" spans="1:10" ht="30">
      <c r="A203" s="4" t="s">
        <v>664</v>
      </c>
      <c r="B203" s="4">
        <v>0</v>
      </c>
      <c r="C203" s="13" t="s">
        <v>179</v>
      </c>
      <c r="D203" s="14" t="s">
        <v>180</v>
      </c>
      <c r="E203" s="2">
        <v>2</v>
      </c>
      <c r="F203">
        <f t="shared" si="11"/>
        <v>0</v>
      </c>
      <c r="G203">
        <f t="shared" si="9"/>
        <v>1</v>
      </c>
      <c r="H203">
        <f t="shared" si="10"/>
        <v>0</v>
      </c>
      <c r="I203" s="2">
        <v>0</v>
      </c>
      <c r="J203" s="5" t="s">
        <v>235</v>
      </c>
    </row>
    <row r="204" spans="1:10" ht="45">
      <c r="A204" s="4" t="s">
        <v>664</v>
      </c>
      <c r="B204" s="4">
        <v>0</v>
      </c>
      <c r="C204" s="13" t="s">
        <v>181</v>
      </c>
      <c r="D204" s="14" t="s">
        <v>182</v>
      </c>
      <c r="E204" s="2">
        <v>2</v>
      </c>
      <c r="F204">
        <f t="shared" si="11"/>
        <v>0</v>
      </c>
      <c r="G204">
        <f t="shared" si="9"/>
        <v>1</v>
      </c>
      <c r="H204">
        <f t="shared" si="10"/>
        <v>0</v>
      </c>
      <c r="I204" s="2">
        <v>0</v>
      </c>
      <c r="J204" s="5" t="s">
        <v>235</v>
      </c>
    </row>
    <row r="205" spans="1:10" ht="15">
      <c r="A205" s="4" t="s">
        <v>664</v>
      </c>
      <c r="B205" s="4">
        <v>0</v>
      </c>
      <c r="C205" s="13" t="s">
        <v>183</v>
      </c>
      <c r="D205" s="14" t="s">
        <v>184</v>
      </c>
      <c r="E205" s="2">
        <v>3</v>
      </c>
      <c r="F205">
        <f t="shared" si="11"/>
        <v>1</v>
      </c>
      <c r="G205">
        <f t="shared" si="9"/>
        <v>0</v>
      </c>
      <c r="H205">
        <f t="shared" si="10"/>
        <v>0</v>
      </c>
      <c r="I205" s="2">
        <v>0</v>
      </c>
      <c r="J205" s="5" t="s">
        <v>235</v>
      </c>
    </row>
    <row r="206" spans="1:10" ht="30">
      <c r="A206" s="4" t="s">
        <v>664</v>
      </c>
      <c r="B206" s="4">
        <v>0</v>
      </c>
      <c r="C206" s="13" t="s">
        <v>185</v>
      </c>
      <c r="D206" s="14" t="s">
        <v>186</v>
      </c>
      <c r="E206" s="2">
        <v>3</v>
      </c>
      <c r="F206">
        <f t="shared" si="11"/>
        <v>1</v>
      </c>
      <c r="G206">
        <f t="shared" si="9"/>
        <v>0</v>
      </c>
      <c r="H206">
        <f t="shared" si="10"/>
        <v>0</v>
      </c>
      <c r="I206" s="2">
        <v>0</v>
      </c>
      <c r="J206" s="5" t="s">
        <v>235</v>
      </c>
    </row>
    <row r="207" spans="1:10" ht="30">
      <c r="A207" s="4" t="s">
        <v>664</v>
      </c>
      <c r="B207" s="4">
        <v>0</v>
      </c>
      <c r="C207" s="13" t="s">
        <v>187</v>
      </c>
      <c r="D207" s="14" t="s">
        <v>188</v>
      </c>
      <c r="E207" s="2">
        <v>3</v>
      </c>
      <c r="F207">
        <f t="shared" si="11"/>
        <v>1</v>
      </c>
      <c r="G207">
        <f t="shared" si="9"/>
        <v>0</v>
      </c>
      <c r="H207">
        <f t="shared" si="10"/>
        <v>0</v>
      </c>
      <c r="I207" s="2">
        <v>0</v>
      </c>
      <c r="J207" s="5" t="s">
        <v>235</v>
      </c>
    </row>
    <row r="208" spans="1:10" ht="15">
      <c r="A208" s="4" t="s">
        <v>664</v>
      </c>
      <c r="B208" s="4">
        <v>0</v>
      </c>
      <c r="C208" s="13" t="s">
        <v>189</v>
      </c>
      <c r="D208" s="14" t="s">
        <v>166</v>
      </c>
      <c r="E208" s="2">
        <v>2</v>
      </c>
      <c r="F208">
        <f t="shared" si="11"/>
        <v>0</v>
      </c>
      <c r="G208">
        <f t="shared" si="9"/>
        <v>1</v>
      </c>
      <c r="H208">
        <f t="shared" si="10"/>
        <v>0</v>
      </c>
      <c r="I208" s="2">
        <v>0</v>
      </c>
      <c r="J208" s="5" t="s">
        <v>235</v>
      </c>
    </row>
    <row r="209" spans="1:10" ht="45">
      <c r="A209" s="4" t="s">
        <v>664</v>
      </c>
      <c r="B209" s="4">
        <v>0</v>
      </c>
      <c r="C209" s="13" t="s">
        <v>168</v>
      </c>
      <c r="D209" s="14" t="s">
        <v>169</v>
      </c>
      <c r="E209" s="2">
        <v>3</v>
      </c>
      <c r="F209">
        <f t="shared" si="11"/>
        <v>1</v>
      </c>
      <c r="G209">
        <f t="shared" si="9"/>
        <v>0</v>
      </c>
      <c r="H209">
        <f t="shared" si="10"/>
        <v>0</v>
      </c>
      <c r="I209" s="2">
        <v>0</v>
      </c>
      <c r="J209" s="5" t="s">
        <v>235</v>
      </c>
    </row>
    <row r="210" spans="1:10" ht="15">
      <c r="A210" s="4" t="s">
        <v>664</v>
      </c>
      <c r="B210" s="4">
        <v>0</v>
      </c>
      <c r="C210" s="13" t="s">
        <v>170</v>
      </c>
      <c r="D210" s="14" t="s">
        <v>171</v>
      </c>
      <c r="E210" s="2">
        <v>2</v>
      </c>
      <c r="F210">
        <f t="shared" si="11"/>
        <v>0</v>
      </c>
      <c r="G210">
        <f t="shared" si="9"/>
        <v>1</v>
      </c>
      <c r="H210">
        <f t="shared" si="10"/>
        <v>0</v>
      </c>
      <c r="I210" s="2">
        <v>0</v>
      </c>
      <c r="J210" s="5" t="s">
        <v>235</v>
      </c>
    </row>
    <row r="211" spans="1:10" ht="30">
      <c r="A211" s="4" t="s">
        <v>664</v>
      </c>
      <c r="B211" s="4">
        <v>0</v>
      </c>
      <c r="C211" s="13" t="s">
        <v>172</v>
      </c>
      <c r="D211" s="14" t="s">
        <v>173</v>
      </c>
      <c r="E211" s="2">
        <v>2</v>
      </c>
      <c r="F211">
        <f t="shared" si="11"/>
        <v>0</v>
      </c>
      <c r="G211">
        <f t="shared" si="9"/>
        <v>1</v>
      </c>
      <c r="H211">
        <f t="shared" si="10"/>
        <v>0</v>
      </c>
      <c r="I211" s="2">
        <v>0</v>
      </c>
      <c r="J211" s="5" t="s">
        <v>235</v>
      </c>
    </row>
    <row r="212" spans="1:10" ht="45">
      <c r="A212" s="4" t="s">
        <v>664</v>
      </c>
      <c r="B212" s="4">
        <v>0</v>
      </c>
      <c r="C212" s="13" t="s">
        <v>174</v>
      </c>
      <c r="D212" s="14" t="s">
        <v>175</v>
      </c>
      <c r="E212" s="2">
        <v>2</v>
      </c>
      <c r="F212">
        <f t="shared" si="11"/>
        <v>0</v>
      </c>
      <c r="G212">
        <f t="shared" si="9"/>
        <v>1</v>
      </c>
      <c r="H212">
        <f t="shared" si="10"/>
        <v>0</v>
      </c>
      <c r="I212" s="2">
        <v>0</v>
      </c>
      <c r="J212" s="5" t="s">
        <v>235</v>
      </c>
    </row>
    <row r="213" spans="1:10" ht="15">
      <c r="A213" s="4" t="s">
        <v>664</v>
      </c>
      <c r="B213" s="4">
        <v>0</v>
      </c>
      <c r="C213" s="13" t="s">
        <v>176</v>
      </c>
      <c r="D213" s="14" t="s">
        <v>177</v>
      </c>
      <c r="E213" s="2">
        <v>2</v>
      </c>
      <c r="F213">
        <f t="shared" si="11"/>
        <v>0</v>
      </c>
      <c r="G213">
        <f t="shared" si="9"/>
        <v>1</v>
      </c>
      <c r="H213">
        <f t="shared" si="10"/>
        <v>0</v>
      </c>
      <c r="I213" s="2">
        <v>0</v>
      </c>
      <c r="J213" s="5" t="s">
        <v>235</v>
      </c>
    </row>
    <row r="214" spans="1:10" ht="30">
      <c r="A214" s="4" t="s">
        <v>167</v>
      </c>
      <c r="B214" s="4">
        <v>0</v>
      </c>
      <c r="C214" s="13" t="s">
        <v>149</v>
      </c>
      <c r="D214" s="14" t="s">
        <v>150</v>
      </c>
      <c r="E214" s="2">
        <v>2</v>
      </c>
      <c r="F214">
        <f t="shared" si="11"/>
        <v>0</v>
      </c>
      <c r="G214">
        <f t="shared" si="9"/>
        <v>1</v>
      </c>
      <c r="H214">
        <f t="shared" si="10"/>
        <v>0</v>
      </c>
      <c r="I214" s="2">
        <v>0</v>
      </c>
      <c r="J214" s="5" t="s">
        <v>235</v>
      </c>
    </row>
    <row r="215" spans="1:10" ht="30">
      <c r="A215" s="4" t="s">
        <v>664</v>
      </c>
      <c r="B215" s="4">
        <v>0</v>
      </c>
      <c r="C215" s="13" t="s">
        <v>151</v>
      </c>
      <c r="D215" s="14" t="s">
        <v>152</v>
      </c>
      <c r="E215" s="2">
        <v>2</v>
      </c>
      <c r="F215">
        <f t="shared" si="11"/>
        <v>0</v>
      </c>
      <c r="G215">
        <f t="shared" si="9"/>
        <v>1</v>
      </c>
      <c r="H215">
        <f t="shared" si="10"/>
        <v>0</v>
      </c>
      <c r="I215" s="2">
        <v>0</v>
      </c>
      <c r="J215" s="5" t="s">
        <v>235</v>
      </c>
    </row>
    <row r="216" spans="1:10" ht="15">
      <c r="A216" s="1" t="s">
        <v>948</v>
      </c>
      <c r="B216" s="4">
        <v>1</v>
      </c>
      <c r="C216" s="10" t="s">
        <v>988</v>
      </c>
      <c r="D216" s="10" t="s">
        <v>693</v>
      </c>
      <c r="E216" s="8">
        <v>3</v>
      </c>
      <c r="F216">
        <f t="shared" si="11"/>
        <v>1</v>
      </c>
      <c r="G216">
        <f t="shared" si="9"/>
        <v>0</v>
      </c>
      <c r="H216">
        <f t="shared" si="10"/>
        <v>0</v>
      </c>
      <c r="I216" s="8">
        <v>0</v>
      </c>
      <c r="J216" s="8" t="s">
        <v>898</v>
      </c>
    </row>
    <row r="217" spans="1:10" ht="15">
      <c r="A217" s="1" t="s">
        <v>948</v>
      </c>
      <c r="B217" s="4">
        <v>1</v>
      </c>
      <c r="C217" s="10" t="s">
        <v>988</v>
      </c>
      <c r="D217" s="10" t="s">
        <v>694</v>
      </c>
      <c r="E217" s="8">
        <v>2</v>
      </c>
      <c r="F217">
        <f t="shared" si="11"/>
        <v>0</v>
      </c>
      <c r="G217">
        <f t="shared" si="9"/>
        <v>1</v>
      </c>
      <c r="H217">
        <f t="shared" si="10"/>
        <v>0</v>
      </c>
      <c r="I217" s="8">
        <v>0</v>
      </c>
      <c r="J217" s="8" t="s">
        <v>898</v>
      </c>
    </row>
    <row r="218" spans="1:10" ht="30">
      <c r="A218" s="1" t="s">
        <v>948</v>
      </c>
      <c r="B218" s="4">
        <v>1</v>
      </c>
      <c r="C218" s="10" t="s">
        <v>988</v>
      </c>
      <c r="D218" s="10" t="s">
        <v>695</v>
      </c>
      <c r="E218" s="8">
        <v>2</v>
      </c>
      <c r="F218">
        <f t="shared" si="11"/>
        <v>0</v>
      </c>
      <c r="G218">
        <f t="shared" si="9"/>
        <v>1</v>
      </c>
      <c r="H218">
        <f t="shared" si="10"/>
        <v>0</v>
      </c>
      <c r="I218" s="8">
        <v>0</v>
      </c>
      <c r="J218" s="8" t="s">
        <v>898</v>
      </c>
    </row>
    <row r="219" spans="1:10" ht="30">
      <c r="A219" s="1" t="s">
        <v>948</v>
      </c>
      <c r="B219" s="4">
        <v>1</v>
      </c>
      <c r="C219" s="10" t="s">
        <v>992</v>
      </c>
      <c r="D219" s="10" t="s">
        <v>696</v>
      </c>
      <c r="E219" s="8">
        <v>2</v>
      </c>
      <c r="F219">
        <f t="shared" si="11"/>
        <v>0</v>
      </c>
      <c r="G219">
        <f t="shared" si="9"/>
        <v>1</v>
      </c>
      <c r="H219">
        <f t="shared" si="10"/>
        <v>0</v>
      </c>
      <c r="I219" s="8">
        <v>0</v>
      </c>
      <c r="J219" s="8" t="s">
        <v>898</v>
      </c>
    </row>
    <row r="220" spans="1:10" ht="15">
      <c r="A220" s="1" t="s">
        <v>948</v>
      </c>
      <c r="B220" s="4">
        <v>1</v>
      </c>
      <c r="C220" s="10" t="s">
        <v>992</v>
      </c>
      <c r="D220" s="10" t="s">
        <v>697</v>
      </c>
      <c r="E220" s="8">
        <v>3</v>
      </c>
      <c r="F220">
        <f t="shared" si="11"/>
        <v>1</v>
      </c>
      <c r="G220">
        <f t="shared" si="9"/>
        <v>0</v>
      </c>
      <c r="H220">
        <f t="shared" si="10"/>
        <v>0</v>
      </c>
      <c r="I220" s="8">
        <v>1</v>
      </c>
      <c r="J220" s="8" t="s">
        <v>898</v>
      </c>
    </row>
    <row r="221" spans="1:10" ht="15">
      <c r="A221" s="1" t="s">
        <v>948</v>
      </c>
      <c r="B221" s="4">
        <v>1</v>
      </c>
      <c r="C221" s="10" t="s">
        <v>992</v>
      </c>
      <c r="D221" s="10" t="s">
        <v>698</v>
      </c>
      <c r="E221" s="8">
        <v>2</v>
      </c>
      <c r="F221">
        <f t="shared" si="11"/>
        <v>0</v>
      </c>
      <c r="G221">
        <f t="shared" si="9"/>
        <v>1</v>
      </c>
      <c r="H221">
        <f t="shared" si="10"/>
        <v>0</v>
      </c>
      <c r="I221" s="8">
        <v>1</v>
      </c>
      <c r="J221" s="8" t="s">
        <v>898</v>
      </c>
    </row>
    <row r="222" spans="1:10" ht="15">
      <c r="A222" s="1" t="s">
        <v>948</v>
      </c>
      <c r="B222" s="4">
        <v>1</v>
      </c>
      <c r="C222" s="10" t="s">
        <v>992</v>
      </c>
      <c r="D222" s="10" t="s">
        <v>699</v>
      </c>
      <c r="E222" s="8">
        <v>3</v>
      </c>
      <c r="F222">
        <f t="shared" si="11"/>
        <v>1</v>
      </c>
      <c r="G222">
        <f t="shared" si="9"/>
        <v>0</v>
      </c>
      <c r="H222">
        <f t="shared" si="10"/>
        <v>0</v>
      </c>
      <c r="I222" s="8">
        <v>1</v>
      </c>
      <c r="J222" s="8" t="s">
        <v>898</v>
      </c>
    </row>
    <row r="223" spans="1:10" ht="15">
      <c r="A223" s="1" t="s">
        <v>948</v>
      </c>
      <c r="B223" s="4">
        <v>1</v>
      </c>
      <c r="C223" s="10" t="s">
        <v>992</v>
      </c>
      <c r="D223" s="10" t="s">
        <v>640</v>
      </c>
      <c r="E223" s="8">
        <v>3</v>
      </c>
      <c r="F223">
        <f t="shared" si="11"/>
        <v>1</v>
      </c>
      <c r="G223">
        <f t="shared" si="9"/>
        <v>0</v>
      </c>
      <c r="H223">
        <f t="shared" si="10"/>
        <v>0</v>
      </c>
      <c r="I223" s="8">
        <v>1</v>
      </c>
      <c r="J223" s="8" t="s">
        <v>898</v>
      </c>
    </row>
    <row r="224" spans="1:10" ht="15">
      <c r="A224" s="1" t="s">
        <v>948</v>
      </c>
      <c r="B224" s="4">
        <v>1</v>
      </c>
      <c r="C224" s="10" t="s">
        <v>992</v>
      </c>
      <c r="D224" s="10" t="s">
        <v>641</v>
      </c>
      <c r="E224" s="8">
        <v>3</v>
      </c>
      <c r="F224">
        <f t="shared" si="11"/>
        <v>1</v>
      </c>
      <c r="G224">
        <f t="shared" si="9"/>
        <v>0</v>
      </c>
      <c r="H224">
        <f t="shared" si="10"/>
        <v>0</v>
      </c>
      <c r="I224" s="8">
        <v>1</v>
      </c>
      <c r="J224" s="8" t="s">
        <v>898</v>
      </c>
    </row>
    <row r="225" spans="1:10" ht="15">
      <c r="A225" s="1" t="s">
        <v>948</v>
      </c>
      <c r="B225" s="4">
        <v>1</v>
      </c>
      <c r="C225" s="10" t="s">
        <v>992</v>
      </c>
      <c r="D225" s="10" t="s">
        <v>642</v>
      </c>
      <c r="E225" s="8">
        <v>3</v>
      </c>
      <c r="F225">
        <f t="shared" si="11"/>
        <v>1</v>
      </c>
      <c r="G225">
        <f t="shared" si="9"/>
        <v>0</v>
      </c>
      <c r="H225">
        <f t="shared" si="10"/>
        <v>0</v>
      </c>
      <c r="I225" s="8">
        <v>1</v>
      </c>
      <c r="J225" s="8" t="s">
        <v>898</v>
      </c>
    </row>
    <row r="226" spans="1:10" ht="45">
      <c r="A226" s="1" t="s">
        <v>948</v>
      </c>
      <c r="B226" s="4">
        <v>1</v>
      </c>
      <c r="C226" s="10" t="s">
        <v>956</v>
      </c>
      <c r="D226" s="10" t="s">
        <v>643</v>
      </c>
      <c r="E226" s="8">
        <v>2</v>
      </c>
      <c r="F226">
        <f t="shared" si="11"/>
        <v>0</v>
      </c>
      <c r="G226">
        <f t="shared" si="9"/>
        <v>1</v>
      </c>
      <c r="H226">
        <f t="shared" si="10"/>
        <v>0</v>
      </c>
      <c r="I226" s="8">
        <v>0</v>
      </c>
      <c r="J226" s="8" t="s">
        <v>898</v>
      </c>
    </row>
    <row r="227" spans="1:10" ht="30">
      <c r="A227" s="1" t="s">
        <v>948</v>
      </c>
      <c r="B227" s="4">
        <v>1</v>
      </c>
      <c r="C227" s="10" t="s">
        <v>956</v>
      </c>
      <c r="D227" s="10" t="s">
        <v>644</v>
      </c>
      <c r="E227" s="8">
        <v>1</v>
      </c>
      <c r="F227">
        <f t="shared" si="11"/>
        <v>0</v>
      </c>
      <c r="G227">
        <f t="shared" si="9"/>
        <v>0</v>
      </c>
      <c r="H227">
        <f t="shared" si="10"/>
        <v>1</v>
      </c>
      <c r="I227" s="8">
        <v>1</v>
      </c>
      <c r="J227" s="8" t="s">
        <v>898</v>
      </c>
    </row>
    <row r="228" spans="1:10" ht="30">
      <c r="A228" s="1" t="s">
        <v>665</v>
      </c>
      <c r="B228" s="4">
        <v>0</v>
      </c>
      <c r="C228" s="10" t="s">
        <v>391</v>
      </c>
      <c r="D228" s="10" t="s">
        <v>100</v>
      </c>
      <c r="E228" s="8">
        <v>2</v>
      </c>
      <c r="F228">
        <f t="shared" si="11"/>
        <v>0</v>
      </c>
      <c r="G228">
        <f t="shared" si="9"/>
        <v>1</v>
      </c>
      <c r="H228">
        <f t="shared" si="10"/>
        <v>0</v>
      </c>
      <c r="I228" s="8">
        <v>0</v>
      </c>
      <c r="J228" s="8" t="s">
        <v>381</v>
      </c>
    </row>
    <row r="229" spans="1:10" ht="30">
      <c r="A229" s="1" t="s">
        <v>665</v>
      </c>
      <c r="B229" s="4">
        <v>0</v>
      </c>
      <c r="C229" s="10" t="s">
        <v>392</v>
      </c>
      <c r="D229" s="10" t="s">
        <v>101</v>
      </c>
      <c r="E229" s="8">
        <v>3</v>
      </c>
      <c r="F229">
        <f t="shared" si="11"/>
        <v>1</v>
      </c>
      <c r="G229">
        <f t="shared" si="9"/>
        <v>0</v>
      </c>
      <c r="H229">
        <f t="shared" si="10"/>
        <v>0</v>
      </c>
      <c r="I229" s="8">
        <v>0</v>
      </c>
      <c r="J229" s="8" t="s">
        <v>381</v>
      </c>
    </row>
    <row r="230" spans="1:10" ht="30">
      <c r="A230" s="1" t="s">
        <v>665</v>
      </c>
      <c r="B230" s="4">
        <v>0</v>
      </c>
      <c r="C230" s="10" t="s">
        <v>393</v>
      </c>
      <c r="D230" s="10" t="s">
        <v>102</v>
      </c>
      <c r="E230" s="8">
        <v>2</v>
      </c>
      <c r="F230">
        <f t="shared" si="11"/>
        <v>0</v>
      </c>
      <c r="G230">
        <f t="shared" si="9"/>
        <v>1</v>
      </c>
      <c r="H230">
        <f t="shared" si="10"/>
        <v>0</v>
      </c>
      <c r="I230" s="8">
        <v>0</v>
      </c>
      <c r="J230" s="8" t="s">
        <v>381</v>
      </c>
    </row>
    <row r="231" spans="1:10" ht="30">
      <c r="A231" s="1" t="s">
        <v>665</v>
      </c>
      <c r="B231" s="4">
        <v>0</v>
      </c>
      <c r="C231" s="10" t="s">
        <v>394</v>
      </c>
      <c r="D231" s="10" t="s">
        <v>103</v>
      </c>
      <c r="E231" s="8">
        <v>2</v>
      </c>
      <c r="F231">
        <f t="shared" si="11"/>
        <v>0</v>
      </c>
      <c r="G231">
        <f t="shared" si="9"/>
        <v>1</v>
      </c>
      <c r="H231">
        <f t="shared" si="10"/>
        <v>0</v>
      </c>
      <c r="I231" s="8">
        <v>0</v>
      </c>
      <c r="J231" s="8" t="s">
        <v>381</v>
      </c>
    </row>
    <row r="232" spans="1:10" ht="30">
      <c r="A232" s="1" t="s">
        <v>665</v>
      </c>
      <c r="B232" s="4">
        <v>0</v>
      </c>
      <c r="C232" s="10" t="s">
        <v>395</v>
      </c>
      <c r="D232" s="10" t="s">
        <v>104</v>
      </c>
      <c r="E232" s="8">
        <v>2</v>
      </c>
      <c r="F232">
        <f t="shared" si="11"/>
        <v>0</v>
      </c>
      <c r="G232">
        <f t="shared" si="9"/>
        <v>1</v>
      </c>
      <c r="H232">
        <f t="shared" si="10"/>
        <v>0</v>
      </c>
      <c r="I232" s="8">
        <v>0</v>
      </c>
      <c r="J232" s="8" t="s">
        <v>381</v>
      </c>
    </row>
    <row r="233" spans="1:10" ht="30">
      <c r="A233" s="1" t="s">
        <v>665</v>
      </c>
      <c r="B233" s="4">
        <v>0</v>
      </c>
      <c r="C233" s="10" t="s">
        <v>396</v>
      </c>
      <c r="D233" s="10" t="s">
        <v>85</v>
      </c>
      <c r="E233" s="8">
        <v>2</v>
      </c>
      <c r="F233">
        <f t="shared" si="11"/>
        <v>0</v>
      </c>
      <c r="G233">
        <f t="shared" si="9"/>
        <v>1</v>
      </c>
      <c r="H233">
        <f t="shared" si="10"/>
        <v>0</v>
      </c>
      <c r="I233" s="8">
        <v>0</v>
      </c>
      <c r="J233" s="8" t="s">
        <v>381</v>
      </c>
    </row>
    <row r="234" spans="1:10" ht="45">
      <c r="A234" s="1" t="s">
        <v>665</v>
      </c>
      <c r="B234" s="4">
        <v>0</v>
      </c>
      <c r="C234" s="10" t="s">
        <v>365</v>
      </c>
      <c r="D234" s="10" t="s">
        <v>86</v>
      </c>
      <c r="E234" s="8">
        <v>2</v>
      </c>
      <c r="F234">
        <f t="shared" si="11"/>
        <v>0</v>
      </c>
      <c r="G234">
        <f t="shared" si="9"/>
        <v>1</v>
      </c>
      <c r="H234">
        <f t="shared" si="10"/>
        <v>0</v>
      </c>
      <c r="I234" s="8">
        <v>0</v>
      </c>
      <c r="J234" s="8" t="s">
        <v>381</v>
      </c>
    </row>
    <row r="235" spans="1:10" ht="15">
      <c r="A235" s="1" t="s">
        <v>665</v>
      </c>
      <c r="B235" s="4">
        <v>0</v>
      </c>
      <c r="C235" s="10" t="s">
        <v>366</v>
      </c>
      <c r="D235" s="10" t="s">
        <v>87</v>
      </c>
      <c r="E235" s="8"/>
      <c r="F235">
        <f t="shared" si="11"/>
        <v>0</v>
      </c>
      <c r="G235">
        <f t="shared" si="9"/>
        <v>0</v>
      </c>
      <c r="H235">
        <f t="shared" si="10"/>
        <v>0</v>
      </c>
      <c r="I235" s="8"/>
      <c r="J235" s="8" t="s">
        <v>381</v>
      </c>
    </row>
    <row r="236" spans="1:10" ht="30">
      <c r="A236" s="1" t="s">
        <v>665</v>
      </c>
      <c r="B236" s="4">
        <v>0</v>
      </c>
      <c r="C236" s="10" t="s">
        <v>367</v>
      </c>
      <c r="D236" s="10" t="s">
        <v>88</v>
      </c>
      <c r="E236" s="8">
        <v>3</v>
      </c>
      <c r="F236">
        <f t="shared" si="11"/>
        <v>1</v>
      </c>
      <c r="G236">
        <f t="shared" si="9"/>
        <v>0</v>
      </c>
      <c r="H236">
        <f t="shared" si="10"/>
        <v>0</v>
      </c>
      <c r="I236" s="8">
        <v>0</v>
      </c>
      <c r="J236" s="8" t="s">
        <v>381</v>
      </c>
    </row>
    <row r="237" spans="1:10" ht="30">
      <c r="A237" s="1" t="s">
        <v>665</v>
      </c>
      <c r="B237" s="4">
        <v>0</v>
      </c>
      <c r="C237" s="10" t="s">
        <v>368</v>
      </c>
      <c r="D237" s="10" t="s">
        <v>89</v>
      </c>
      <c r="E237" s="8">
        <v>3</v>
      </c>
      <c r="F237">
        <f t="shared" si="11"/>
        <v>1</v>
      </c>
      <c r="G237">
        <f t="shared" si="9"/>
        <v>0</v>
      </c>
      <c r="H237">
        <f t="shared" si="10"/>
        <v>0</v>
      </c>
      <c r="I237" s="8">
        <v>0</v>
      </c>
      <c r="J237" s="8" t="s">
        <v>381</v>
      </c>
    </row>
    <row r="238" spans="1:10" ht="30">
      <c r="A238" s="1" t="s">
        <v>665</v>
      </c>
      <c r="B238" s="4">
        <v>0</v>
      </c>
      <c r="C238" s="10" t="s">
        <v>369</v>
      </c>
      <c r="D238" s="10" t="s">
        <v>90</v>
      </c>
      <c r="E238" s="8">
        <v>3</v>
      </c>
      <c r="F238">
        <f t="shared" si="11"/>
        <v>1</v>
      </c>
      <c r="G238">
        <f t="shared" si="9"/>
        <v>0</v>
      </c>
      <c r="H238">
        <f t="shared" si="10"/>
        <v>0</v>
      </c>
      <c r="I238" s="8">
        <v>0</v>
      </c>
      <c r="J238" s="8" t="s">
        <v>381</v>
      </c>
    </row>
    <row r="239" spans="1:10" ht="45">
      <c r="A239" s="1" t="s">
        <v>665</v>
      </c>
      <c r="B239" s="4">
        <v>0</v>
      </c>
      <c r="C239" s="10" t="s">
        <v>370</v>
      </c>
      <c r="D239" s="10" t="s">
        <v>91</v>
      </c>
      <c r="E239" s="8">
        <v>2</v>
      </c>
      <c r="F239">
        <f t="shared" si="11"/>
        <v>0</v>
      </c>
      <c r="G239">
        <f t="shared" si="9"/>
        <v>1</v>
      </c>
      <c r="H239">
        <f t="shared" si="10"/>
        <v>0</v>
      </c>
      <c r="I239" s="8">
        <v>0</v>
      </c>
      <c r="J239" s="8" t="s">
        <v>381</v>
      </c>
    </row>
    <row r="240" spans="1:10" ht="30">
      <c r="A240" s="1" t="s">
        <v>665</v>
      </c>
      <c r="B240" s="4">
        <v>0</v>
      </c>
      <c r="C240" s="10" t="s">
        <v>371</v>
      </c>
      <c r="D240" s="10" t="s">
        <v>92</v>
      </c>
      <c r="E240" s="8">
        <v>3</v>
      </c>
      <c r="F240">
        <f t="shared" si="11"/>
        <v>1</v>
      </c>
      <c r="G240">
        <f t="shared" si="9"/>
        <v>0</v>
      </c>
      <c r="H240">
        <f t="shared" si="10"/>
        <v>0</v>
      </c>
      <c r="I240" s="8">
        <v>0</v>
      </c>
      <c r="J240" s="8" t="s">
        <v>381</v>
      </c>
    </row>
    <row r="241" spans="1:10" ht="15">
      <c r="A241" s="1" t="s">
        <v>372</v>
      </c>
      <c r="B241" s="4">
        <v>0</v>
      </c>
      <c r="C241" s="10" t="s">
        <v>373</v>
      </c>
      <c r="D241" s="10" t="s">
        <v>93</v>
      </c>
      <c r="E241" s="8">
        <v>2</v>
      </c>
      <c r="F241">
        <f t="shared" si="11"/>
        <v>0</v>
      </c>
      <c r="G241">
        <f t="shared" si="9"/>
        <v>1</v>
      </c>
      <c r="H241">
        <f t="shared" si="10"/>
        <v>0</v>
      </c>
      <c r="I241" s="8">
        <v>0</v>
      </c>
      <c r="J241" s="8" t="s">
        <v>380</v>
      </c>
    </row>
    <row r="242" spans="1:10" ht="30">
      <c r="A242" s="1" t="s">
        <v>372</v>
      </c>
      <c r="B242" s="4">
        <v>0</v>
      </c>
      <c r="C242" s="10" t="s">
        <v>374</v>
      </c>
      <c r="D242" s="10" t="s">
        <v>79</v>
      </c>
      <c r="E242" s="8">
        <v>2</v>
      </c>
      <c r="F242">
        <f t="shared" si="11"/>
        <v>0</v>
      </c>
      <c r="G242">
        <f t="shared" si="9"/>
        <v>1</v>
      </c>
      <c r="H242">
        <f t="shared" si="10"/>
        <v>0</v>
      </c>
      <c r="I242" s="8">
        <v>0</v>
      </c>
      <c r="J242" s="8" t="s">
        <v>380</v>
      </c>
    </row>
    <row r="243" spans="1:10" ht="45">
      <c r="A243" s="1" t="s">
        <v>372</v>
      </c>
      <c r="B243" s="4">
        <v>0</v>
      </c>
      <c r="C243" s="10" t="s">
        <v>375</v>
      </c>
      <c r="D243" s="10" t="s">
        <v>80</v>
      </c>
      <c r="E243" s="8">
        <v>2</v>
      </c>
      <c r="F243">
        <f t="shared" si="11"/>
        <v>0</v>
      </c>
      <c r="G243">
        <f t="shared" si="9"/>
        <v>1</v>
      </c>
      <c r="H243">
        <f t="shared" si="10"/>
        <v>0</v>
      </c>
      <c r="I243" s="8">
        <v>1</v>
      </c>
      <c r="J243" s="8" t="s">
        <v>380</v>
      </c>
    </row>
    <row r="244" spans="1:10" ht="45">
      <c r="A244" s="1" t="s">
        <v>372</v>
      </c>
      <c r="B244" s="4">
        <v>0</v>
      </c>
      <c r="C244" s="10" t="s">
        <v>376</v>
      </c>
      <c r="D244" s="10" t="s">
        <v>81</v>
      </c>
      <c r="E244" s="8">
        <v>2</v>
      </c>
      <c r="F244">
        <f t="shared" si="11"/>
        <v>0</v>
      </c>
      <c r="G244">
        <f t="shared" si="9"/>
        <v>1</v>
      </c>
      <c r="H244">
        <f t="shared" si="10"/>
        <v>0</v>
      </c>
      <c r="I244" s="8">
        <v>0</v>
      </c>
      <c r="J244" s="8" t="s">
        <v>380</v>
      </c>
    </row>
    <row r="245" spans="1:10" ht="45">
      <c r="A245" s="1" t="s">
        <v>372</v>
      </c>
      <c r="B245" s="4">
        <v>0</v>
      </c>
      <c r="C245" s="10" t="s">
        <v>377</v>
      </c>
      <c r="D245" s="10" t="s">
        <v>82</v>
      </c>
      <c r="E245" s="8">
        <v>2</v>
      </c>
      <c r="F245">
        <f t="shared" si="11"/>
        <v>0</v>
      </c>
      <c r="G245">
        <f t="shared" si="9"/>
        <v>1</v>
      </c>
      <c r="H245">
        <f t="shared" si="10"/>
        <v>0</v>
      </c>
      <c r="I245" s="8">
        <v>0</v>
      </c>
      <c r="J245" s="8" t="s">
        <v>380</v>
      </c>
    </row>
    <row r="246" spans="1:10" ht="60">
      <c r="A246" s="1" t="s">
        <v>666</v>
      </c>
      <c r="B246" s="4">
        <v>0</v>
      </c>
      <c r="C246" s="10" t="s">
        <v>378</v>
      </c>
      <c r="D246" s="10" t="s">
        <v>83</v>
      </c>
      <c r="E246" s="8">
        <v>2</v>
      </c>
      <c r="F246">
        <f t="shared" si="11"/>
        <v>0</v>
      </c>
      <c r="G246">
        <f t="shared" si="9"/>
        <v>1</v>
      </c>
      <c r="H246">
        <f t="shared" si="10"/>
        <v>0</v>
      </c>
      <c r="I246" s="8">
        <v>0</v>
      </c>
      <c r="J246" s="8" t="s">
        <v>380</v>
      </c>
    </row>
    <row r="247" spans="1:10" ht="30">
      <c r="A247" s="1" t="s">
        <v>372</v>
      </c>
      <c r="B247" s="4">
        <v>0</v>
      </c>
      <c r="C247" s="10" t="s">
        <v>379</v>
      </c>
      <c r="D247" s="10" t="s">
        <v>84</v>
      </c>
      <c r="E247" s="8">
        <v>2</v>
      </c>
      <c r="F247">
        <f t="shared" si="11"/>
        <v>0</v>
      </c>
      <c r="G247">
        <f t="shared" si="9"/>
        <v>1</v>
      </c>
      <c r="H247">
        <f t="shared" si="10"/>
        <v>0</v>
      </c>
      <c r="I247" s="8">
        <v>0</v>
      </c>
      <c r="J247" s="8" t="s">
        <v>380</v>
      </c>
    </row>
    <row r="248" spans="1:10" ht="30">
      <c r="A248" s="1" t="s">
        <v>667</v>
      </c>
      <c r="B248" s="4">
        <v>0</v>
      </c>
      <c r="C248" s="10" t="s">
        <v>382</v>
      </c>
      <c r="D248" s="10" t="s">
        <v>354</v>
      </c>
      <c r="E248" s="8">
        <v>1</v>
      </c>
      <c r="F248">
        <f t="shared" si="11"/>
        <v>0</v>
      </c>
      <c r="G248">
        <f t="shared" si="9"/>
        <v>0</v>
      </c>
      <c r="H248">
        <f t="shared" si="10"/>
        <v>1</v>
      </c>
      <c r="I248" s="8">
        <v>0</v>
      </c>
      <c r="J248" s="8" t="s">
        <v>355</v>
      </c>
    </row>
    <row r="249" spans="1:10" ht="30">
      <c r="A249" s="1" t="s">
        <v>980</v>
      </c>
      <c r="B249" s="4">
        <v>1</v>
      </c>
      <c r="C249" s="10" t="s">
        <v>982</v>
      </c>
      <c r="D249" s="10" t="s">
        <v>1019</v>
      </c>
      <c r="E249" s="8">
        <v>3</v>
      </c>
      <c r="F249">
        <f t="shared" si="11"/>
        <v>1</v>
      </c>
      <c r="G249">
        <f t="shared" si="9"/>
        <v>0</v>
      </c>
      <c r="H249">
        <f t="shared" si="10"/>
        <v>0</v>
      </c>
      <c r="I249" s="8">
        <v>0</v>
      </c>
      <c r="J249" s="8" t="str">
        <f>HYPERLINK("http://www.opengovpartnership.org/commitments/engagement-promote-ogp","http://www.opengovpartnership.org/commitments/engagement-promote-ogp")</f>
        <v>http://www.opengovpartnership.org/commitments/engagement-promote-ogp</v>
      </c>
    </row>
    <row r="250" spans="1:10" ht="30">
      <c r="A250" s="1" t="s">
        <v>980</v>
      </c>
      <c r="B250" s="4">
        <v>1</v>
      </c>
      <c r="C250" s="10" t="s">
        <v>966</v>
      </c>
      <c r="D250" s="10" t="s">
        <v>896</v>
      </c>
      <c r="E250" s="8">
        <v>3</v>
      </c>
      <c r="F250">
        <f t="shared" si="11"/>
        <v>1</v>
      </c>
      <c r="G250">
        <f t="shared" si="9"/>
        <v>0</v>
      </c>
      <c r="H250">
        <f t="shared" si="10"/>
        <v>0</v>
      </c>
      <c r="I250" s="8">
        <v>1</v>
      </c>
      <c r="J250" s="8" t="str">
        <f>HYPERLINK("http://www.opengovpartnership.org/commitments/increasing-quality-education","http://www.opengovpartnership.org/commitments/increasing-quality-education")</f>
        <v>http://www.opengovpartnership.org/commitments/increasing-quality-education</v>
      </c>
    </row>
    <row r="251" spans="1:10" ht="15">
      <c r="A251" s="1" t="s">
        <v>980</v>
      </c>
      <c r="B251" s="4">
        <v>1</v>
      </c>
      <c r="C251" s="10" t="s">
        <v>998</v>
      </c>
      <c r="D251" s="10" t="s">
        <v>981</v>
      </c>
      <c r="E251" s="8">
        <v>2</v>
      </c>
      <c r="F251">
        <f t="shared" si="11"/>
        <v>0</v>
      </c>
      <c r="G251">
        <f t="shared" si="9"/>
        <v>1</v>
      </c>
      <c r="H251">
        <f t="shared" si="10"/>
        <v>0</v>
      </c>
      <c r="I251" s="8">
        <v>1</v>
      </c>
      <c r="J251" s="8" t="str">
        <f>HYPERLINK("http://www.opengovpartnership.org/commitments/publication-social-useful-information","http://www.opengovpartnership.org/commitments/publication-social-useful-information")</f>
        <v>http://www.opengovpartnership.org/commitments/publication-social-useful-information</v>
      </c>
    </row>
    <row r="252" spans="1:10" ht="30">
      <c r="A252" s="1" t="s">
        <v>980</v>
      </c>
      <c r="B252" s="4">
        <v>1</v>
      </c>
      <c r="C252" s="10" t="s">
        <v>918</v>
      </c>
      <c r="D252" s="10" t="s">
        <v>946</v>
      </c>
      <c r="E252" s="8">
        <v>2</v>
      </c>
      <c r="F252">
        <f t="shared" si="11"/>
        <v>0</v>
      </c>
      <c r="G252">
        <f t="shared" si="9"/>
        <v>1</v>
      </c>
      <c r="H252">
        <f t="shared" si="10"/>
        <v>0</v>
      </c>
      <c r="I252" s="8">
        <v>0</v>
      </c>
      <c r="J252" s="8" t="str">
        <f>HYPERLINK("http://www.opengovpartnership.org/commitments/interoperable-open-data-mechanism","http://www.opengovpartnership.org/commitments/interoperable-open-data-mechanism")</f>
        <v>http://www.opengovpartnership.org/commitments/interoperable-open-data-mechanism</v>
      </c>
    </row>
    <row r="253" spans="1:10" ht="15">
      <c r="A253" s="1" t="s">
        <v>980</v>
      </c>
      <c r="B253" s="4">
        <v>1</v>
      </c>
      <c r="C253" s="10" t="s">
        <v>947</v>
      </c>
      <c r="D253" s="10" t="s">
        <v>1018</v>
      </c>
      <c r="E253" s="8">
        <v>2</v>
      </c>
      <c r="F253">
        <f t="shared" si="11"/>
        <v>0</v>
      </c>
      <c r="G253">
        <f t="shared" si="9"/>
        <v>1</v>
      </c>
      <c r="H253">
        <f t="shared" si="10"/>
        <v>0</v>
      </c>
      <c r="I253" s="8">
        <v>0</v>
      </c>
      <c r="J253" s="8" t="str">
        <f>HYPERLINK("http://www.opengovpartnership.org/commitments/budgetary-transparency","http://www.opengovpartnership.org/commitments/budgetary-transparency")</f>
        <v>http://www.opengovpartnership.org/commitments/budgetary-transparency</v>
      </c>
    </row>
    <row r="254" spans="1:10" ht="30">
      <c r="A254" s="1" t="s">
        <v>980</v>
      </c>
      <c r="B254" s="4">
        <v>1</v>
      </c>
      <c r="C254" s="10" t="s">
        <v>703</v>
      </c>
      <c r="D254" s="10" t="s">
        <v>704</v>
      </c>
      <c r="E254" s="8">
        <v>2</v>
      </c>
      <c r="F254">
        <f t="shared" si="11"/>
        <v>0</v>
      </c>
      <c r="G254">
        <f t="shared" si="9"/>
        <v>1</v>
      </c>
      <c r="H254">
        <f t="shared" si="10"/>
        <v>0</v>
      </c>
      <c r="I254" s="8">
        <v>1</v>
      </c>
      <c r="J254" s="8" t="str">
        <f>HYPERLINK("http://www.opengovpartnership.org/commitments/improvement-transparency-mexican-telecommunications-sector","http://www.opengovpartnership.org/commitments/improvement-transparency-mexican-telecommunications-sector")</f>
        <v>http://www.opengovpartnership.org/commitments/improvement-transparency-mexican-telecommunications-sector</v>
      </c>
    </row>
    <row r="255" spans="1:10" ht="45">
      <c r="A255" s="1" t="s">
        <v>668</v>
      </c>
      <c r="B255" s="4">
        <v>0</v>
      </c>
      <c r="C255" s="10" t="s">
        <v>356</v>
      </c>
      <c r="D255" s="10" t="s">
        <v>72</v>
      </c>
      <c r="E255" s="8">
        <v>2</v>
      </c>
      <c r="F255">
        <f t="shared" si="11"/>
        <v>0</v>
      </c>
      <c r="G255">
        <f t="shared" si="9"/>
        <v>1</v>
      </c>
      <c r="H255">
        <f t="shared" si="10"/>
        <v>0</v>
      </c>
      <c r="I255" s="8">
        <v>0</v>
      </c>
      <c r="J255" s="8" t="s">
        <v>339</v>
      </c>
    </row>
    <row r="256" spans="1:10" ht="30">
      <c r="A256" s="1" t="s">
        <v>668</v>
      </c>
      <c r="B256" s="4">
        <v>0</v>
      </c>
      <c r="C256" s="10" t="s">
        <v>357</v>
      </c>
      <c r="D256" s="10" t="s">
        <v>74</v>
      </c>
      <c r="E256" s="8">
        <v>3</v>
      </c>
      <c r="F256">
        <f t="shared" si="11"/>
        <v>1</v>
      </c>
      <c r="G256">
        <f t="shared" si="9"/>
        <v>0</v>
      </c>
      <c r="H256">
        <f t="shared" si="10"/>
        <v>0</v>
      </c>
      <c r="I256" s="8">
        <v>0</v>
      </c>
      <c r="J256" s="8" t="s">
        <v>339</v>
      </c>
    </row>
    <row r="257" spans="1:10" ht="30">
      <c r="A257" s="1" t="s">
        <v>668</v>
      </c>
      <c r="B257" s="4">
        <v>0</v>
      </c>
      <c r="C257" s="10" t="s">
        <v>358</v>
      </c>
      <c r="D257" s="10" t="s">
        <v>76</v>
      </c>
      <c r="E257" s="8">
        <v>2</v>
      </c>
      <c r="F257">
        <f t="shared" si="11"/>
        <v>0</v>
      </c>
      <c r="G257">
        <f aca="true" t="shared" si="12" ref="G257:G320">IF(E257=2,1,0)</f>
        <v>1</v>
      </c>
      <c r="H257">
        <f aca="true" t="shared" si="13" ref="H257:H320">IF(E257=1,1,0)</f>
        <v>0</v>
      </c>
      <c r="I257" s="8">
        <v>0</v>
      </c>
      <c r="J257" s="8" t="s">
        <v>339</v>
      </c>
    </row>
    <row r="258" spans="1:10" ht="60">
      <c r="A258" s="1" t="s">
        <v>668</v>
      </c>
      <c r="B258" s="4">
        <v>0</v>
      </c>
      <c r="C258" s="10" t="s">
        <v>359</v>
      </c>
      <c r="D258" s="10" t="s">
        <v>75</v>
      </c>
      <c r="E258" s="8">
        <v>3</v>
      </c>
      <c r="F258">
        <f aca="true" t="shared" si="14" ref="F258:F321">IF(E258=3,1,0)</f>
        <v>1</v>
      </c>
      <c r="G258">
        <f t="shared" si="12"/>
        <v>0</v>
      </c>
      <c r="H258">
        <f t="shared" si="13"/>
        <v>0</v>
      </c>
      <c r="I258" s="8">
        <v>0</v>
      </c>
      <c r="J258" s="8" t="s">
        <v>339</v>
      </c>
    </row>
    <row r="259" spans="1:10" ht="30">
      <c r="A259" s="1" t="s">
        <v>668</v>
      </c>
      <c r="B259" s="4">
        <v>0</v>
      </c>
      <c r="C259" s="10" t="s">
        <v>360</v>
      </c>
      <c r="D259" s="10" t="s">
        <v>77</v>
      </c>
      <c r="E259" s="8">
        <v>2</v>
      </c>
      <c r="F259">
        <f t="shared" si="14"/>
        <v>0</v>
      </c>
      <c r="G259">
        <f t="shared" si="12"/>
        <v>1</v>
      </c>
      <c r="H259">
        <f t="shared" si="13"/>
        <v>0</v>
      </c>
      <c r="I259" s="8">
        <v>0</v>
      </c>
      <c r="J259" s="8" t="s">
        <v>339</v>
      </c>
    </row>
    <row r="260" spans="1:10" ht="45">
      <c r="A260" s="1" t="s">
        <v>668</v>
      </c>
      <c r="B260" s="4">
        <v>0</v>
      </c>
      <c r="C260" s="10" t="s">
        <v>361</v>
      </c>
      <c r="D260" s="10" t="s">
        <v>78</v>
      </c>
      <c r="E260" s="8">
        <v>2</v>
      </c>
      <c r="F260">
        <f t="shared" si="14"/>
        <v>0</v>
      </c>
      <c r="G260">
        <f t="shared" si="12"/>
        <v>1</v>
      </c>
      <c r="H260">
        <f t="shared" si="13"/>
        <v>0</v>
      </c>
      <c r="I260" s="8">
        <v>0</v>
      </c>
      <c r="J260" s="8" t="s">
        <v>339</v>
      </c>
    </row>
    <row r="261" spans="1:10" ht="45">
      <c r="A261" s="1" t="s">
        <v>668</v>
      </c>
      <c r="B261" s="4">
        <v>0</v>
      </c>
      <c r="C261" s="10" t="s">
        <v>362</v>
      </c>
      <c r="D261" s="10" t="s">
        <v>73</v>
      </c>
      <c r="E261" s="8">
        <v>2</v>
      </c>
      <c r="F261">
        <f t="shared" si="14"/>
        <v>0</v>
      </c>
      <c r="G261">
        <f t="shared" si="12"/>
        <v>1</v>
      </c>
      <c r="H261">
        <f t="shared" si="13"/>
        <v>0</v>
      </c>
      <c r="I261" s="8">
        <v>0</v>
      </c>
      <c r="J261" s="8" t="s">
        <v>339</v>
      </c>
    </row>
    <row r="262" spans="1:10" ht="30">
      <c r="A262" s="1" t="s">
        <v>668</v>
      </c>
      <c r="B262" s="4">
        <v>0</v>
      </c>
      <c r="C262" s="10" t="s">
        <v>363</v>
      </c>
      <c r="D262" s="10" t="s">
        <v>62</v>
      </c>
      <c r="E262" s="8">
        <v>2</v>
      </c>
      <c r="F262">
        <f t="shared" si="14"/>
        <v>0</v>
      </c>
      <c r="G262">
        <f t="shared" si="12"/>
        <v>1</v>
      </c>
      <c r="H262">
        <f t="shared" si="13"/>
        <v>0</v>
      </c>
      <c r="I262" s="8">
        <v>0</v>
      </c>
      <c r="J262" s="8" t="s">
        <v>339</v>
      </c>
    </row>
    <row r="263" spans="1:10" ht="60">
      <c r="A263" s="1" t="s">
        <v>668</v>
      </c>
      <c r="B263" s="4">
        <v>0</v>
      </c>
      <c r="C263" s="10" t="s">
        <v>364</v>
      </c>
      <c r="D263" s="10" t="s">
        <v>63</v>
      </c>
      <c r="E263" s="8">
        <v>2</v>
      </c>
      <c r="F263">
        <f t="shared" si="14"/>
        <v>0</v>
      </c>
      <c r="G263">
        <f t="shared" si="12"/>
        <v>1</v>
      </c>
      <c r="H263">
        <f t="shared" si="13"/>
        <v>0</v>
      </c>
      <c r="I263" s="8">
        <v>0</v>
      </c>
      <c r="J263" s="8" t="s">
        <v>339</v>
      </c>
    </row>
    <row r="264" spans="1:10" ht="45">
      <c r="A264" s="1" t="s">
        <v>668</v>
      </c>
      <c r="B264" s="4">
        <v>0</v>
      </c>
      <c r="C264" s="10" t="s">
        <v>338</v>
      </c>
      <c r="D264" s="10" t="s">
        <v>64</v>
      </c>
      <c r="E264" s="8">
        <v>3</v>
      </c>
      <c r="F264">
        <f t="shared" si="14"/>
        <v>1</v>
      </c>
      <c r="G264">
        <f t="shared" si="12"/>
        <v>0</v>
      </c>
      <c r="H264">
        <f t="shared" si="13"/>
        <v>0</v>
      </c>
      <c r="I264" s="8">
        <v>0</v>
      </c>
      <c r="J264" s="8" t="s">
        <v>339</v>
      </c>
    </row>
    <row r="265" spans="1:10" ht="30">
      <c r="A265" s="1" t="s">
        <v>340</v>
      </c>
      <c r="B265" s="4">
        <v>0</v>
      </c>
      <c r="C265" s="10" t="s">
        <v>341</v>
      </c>
      <c r="D265" s="10" t="s">
        <v>41</v>
      </c>
      <c r="E265" s="8">
        <v>2</v>
      </c>
      <c r="F265">
        <f t="shared" si="14"/>
        <v>0</v>
      </c>
      <c r="G265">
        <f t="shared" si="12"/>
        <v>1</v>
      </c>
      <c r="H265">
        <f t="shared" si="13"/>
        <v>0</v>
      </c>
      <c r="I265" s="8">
        <v>0</v>
      </c>
      <c r="J265" s="8" t="s">
        <v>40</v>
      </c>
    </row>
    <row r="266" spans="1:10" ht="15">
      <c r="A266" s="1" t="s">
        <v>340</v>
      </c>
      <c r="B266" s="4">
        <v>0</v>
      </c>
      <c r="C266" s="10" t="s">
        <v>342</v>
      </c>
      <c r="D266" s="10" t="s">
        <v>42</v>
      </c>
      <c r="E266" s="8">
        <v>3</v>
      </c>
      <c r="F266">
        <f t="shared" si="14"/>
        <v>1</v>
      </c>
      <c r="G266">
        <f t="shared" si="12"/>
        <v>0</v>
      </c>
      <c r="H266">
        <f t="shared" si="13"/>
        <v>0</v>
      </c>
      <c r="I266" s="8">
        <v>0</v>
      </c>
      <c r="J266" s="8" t="s">
        <v>40</v>
      </c>
    </row>
    <row r="267" spans="1:10" ht="60">
      <c r="A267" s="1" t="s">
        <v>340</v>
      </c>
      <c r="B267" s="4">
        <v>0</v>
      </c>
      <c r="C267" s="10" t="s">
        <v>343</v>
      </c>
      <c r="D267" s="10" t="s">
        <v>43</v>
      </c>
      <c r="E267" s="8">
        <v>3</v>
      </c>
      <c r="F267">
        <f t="shared" si="14"/>
        <v>1</v>
      </c>
      <c r="G267">
        <f t="shared" si="12"/>
        <v>0</v>
      </c>
      <c r="H267">
        <f t="shared" si="13"/>
        <v>0</v>
      </c>
      <c r="I267" s="8">
        <v>0</v>
      </c>
      <c r="J267" s="8" t="s">
        <v>40</v>
      </c>
    </row>
    <row r="268" spans="1:10" ht="60">
      <c r="A268" s="1" t="s">
        <v>340</v>
      </c>
      <c r="B268" s="4">
        <v>0</v>
      </c>
      <c r="C268" s="10" t="s">
        <v>344</v>
      </c>
      <c r="D268" s="10" t="s">
        <v>44</v>
      </c>
      <c r="E268" s="8">
        <v>2</v>
      </c>
      <c r="F268">
        <f t="shared" si="14"/>
        <v>0</v>
      </c>
      <c r="G268">
        <f t="shared" si="12"/>
        <v>1</v>
      </c>
      <c r="H268">
        <f t="shared" si="13"/>
        <v>0</v>
      </c>
      <c r="I268" s="8">
        <v>0</v>
      </c>
      <c r="J268" s="8" t="s">
        <v>40</v>
      </c>
    </row>
    <row r="269" spans="1:10" ht="30">
      <c r="A269" s="1" t="s">
        <v>340</v>
      </c>
      <c r="B269" s="4">
        <v>0</v>
      </c>
      <c r="C269" s="10" t="s">
        <v>345</v>
      </c>
      <c r="D269" s="10" t="s">
        <v>45</v>
      </c>
      <c r="E269" s="8">
        <v>2</v>
      </c>
      <c r="F269">
        <f t="shared" si="14"/>
        <v>0</v>
      </c>
      <c r="G269">
        <f t="shared" si="12"/>
        <v>1</v>
      </c>
      <c r="H269">
        <f t="shared" si="13"/>
        <v>0</v>
      </c>
      <c r="I269" s="8">
        <v>0</v>
      </c>
      <c r="J269" s="8" t="s">
        <v>40</v>
      </c>
    </row>
    <row r="270" spans="1:10" ht="75">
      <c r="A270" s="1" t="s">
        <v>340</v>
      </c>
      <c r="B270" s="4">
        <v>0</v>
      </c>
      <c r="C270" s="10" t="s">
        <v>346</v>
      </c>
      <c r="D270" s="10" t="s">
        <v>36</v>
      </c>
      <c r="E270" s="8">
        <v>3</v>
      </c>
      <c r="F270">
        <f t="shared" si="14"/>
        <v>1</v>
      </c>
      <c r="G270">
        <f t="shared" si="12"/>
        <v>0</v>
      </c>
      <c r="H270">
        <f t="shared" si="13"/>
        <v>0</v>
      </c>
      <c r="I270" s="8">
        <v>0</v>
      </c>
      <c r="J270" s="8" t="s">
        <v>40</v>
      </c>
    </row>
    <row r="271" spans="1:10" ht="90">
      <c r="A271" s="1" t="s">
        <v>340</v>
      </c>
      <c r="B271" s="4">
        <v>0</v>
      </c>
      <c r="C271" s="10" t="s">
        <v>347</v>
      </c>
      <c r="D271" s="10" t="s">
        <v>37</v>
      </c>
      <c r="E271" s="8">
        <v>1</v>
      </c>
      <c r="F271">
        <f t="shared" si="14"/>
        <v>0</v>
      </c>
      <c r="G271">
        <f t="shared" si="12"/>
        <v>0</v>
      </c>
      <c r="H271">
        <f t="shared" si="13"/>
        <v>1</v>
      </c>
      <c r="I271" s="8">
        <v>0</v>
      </c>
      <c r="J271" s="8" t="s">
        <v>40</v>
      </c>
    </row>
    <row r="272" spans="1:10" ht="45">
      <c r="A272" s="1" t="s">
        <v>340</v>
      </c>
      <c r="B272" s="4">
        <v>0</v>
      </c>
      <c r="C272" s="10" t="s">
        <v>348</v>
      </c>
      <c r="D272" s="10" t="s">
        <v>38</v>
      </c>
      <c r="E272" s="8">
        <v>2</v>
      </c>
      <c r="F272">
        <f t="shared" si="14"/>
        <v>0</v>
      </c>
      <c r="G272">
        <f t="shared" si="12"/>
        <v>1</v>
      </c>
      <c r="H272">
        <f t="shared" si="13"/>
        <v>0</v>
      </c>
      <c r="I272" s="8">
        <v>1</v>
      </c>
      <c r="J272" s="8" t="s">
        <v>40</v>
      </c>
    </row>
    <row r="273" spans="1:10" ht="45">
      <c r="A273" s="1" t="s">
        <v>340</v>
      </c>
      <c r="B273" s="4">
        <v>0</v>
      </c>
      <c r="C273" s="10" t="s">
        <v>349</v>
      </c>
      <c r="D273" s="10" t="s">
        <v>30</v>
      </c>
      <c r="E273" s="8">
        <v>3</v>
      </c>
      <c r="F273">
        <f t="shared" si="14"/>
        <v>1</v>
      </c>
      <c r="G273">
        <f t="shared" si="12"/>
        <v>0</v>
      </c>
      <c r="H273">
        <f t="shared" si="13"/>
        <v>0</v>
      </c>
      <c r="I273" s="8">
        <v>0</v>
      </c>
      <c r="J273" s="8" t="s">
        <v>40</v>
      </c>
    </row>
    <row r="274" spans="1:10" ht="45">
      <c r="A274" s="1" t="s">
        <v>340</v>
      </c>
      <c r="B274" s="4">
        <v>0</v>
      </c>
      <c r="C274" s="10" t="s">
        <v>350</v>
      </c>
      <c r="D274" s="10" t="s">
        <v>31</v>
      </c>
      <c r="E274" s="8">
        <v>2</v>
      </c>
      <c r="F274">
        <f t="shared" si="14"/>
        <v>0</v>
      </c>
      <c r="G274">
        <f t="shared" si="12"/>
        <v>1</v>
      </c>
      <c r="H274">
        <f t="shared" si="13"/>
        <v>0</v>
      </c>
      <c r="I274" s="8">
        <v>0</v>
      </c>
      <c r="J274" s="8" t="s">
        <v>40</v>
      </c>
    </row>
    <row r="275" spans="1:10" ht="30">
      <c r="A275" s="1" t="s">
        <v>340</v>
      </c>
      <c r="B275" s="4">
        <v>0</v>
      </c>
      <c r="C275" s="10" t="s">
        <v>351</v>
      </c>
      <c r="D275" s="10" t="s">
        <v>32</v>
      </c>
      <c r="E275" s="8">
        <v>3</v>
      </c>
      <c r="F275">
        <f t="shared" si="14"/>
        <v>1</v>
      </c>
      <c r="G275">
        <f t="shared" si="12"/>
        <v>0</v>
      </c>
      <c r="H275">
        <f t="shared" si="13"/>
        <v>0</v>
      </c>
      <c r="I275" s="8">
        <v>0</v>
      </c>
      <c r="J275" s="8" t="s">
        <v>40</v>
      </c>
    </row>
    <row r="276" spans="1:10" ht="75">
      <c r="A276" s="1" t="s">
        <v>340</v>
      </c>
      <c r="B276" s="4">
        <v>0</v>
      </c>
      <c r="C276" s="10" t="s">
        <v>352</v>
      </c>
      <c r="D276" s="10" t="s">
        <v>33</v>
      </c>
      <c r="E276" s="8">
        <v>2</v>
      </c>
      <c r="F276">
        <f t="shared" si="14"/>
        <v>0</v>
      </c>
      <c r="G276">
        <f t="shared" si="12"/>
        <v>1</v>
      </c>
      <c r="H276">
        <f t="shared" si="13"/>
        <v>0</v>
      </c>
      <c r="I276" s="8">
        <v>0</v>
      </c>
      <c r="J276" s="8" t="s">
        <v>40</v>
      </c>
    </row>
    <row r="277" spans="1:10" ht="30">
      <c r="A277" s="1" t="s">
        <v>340</v>
      </c>
      <c r="B277" s="4">
        <v>0</v>
      </c>
      <c r="C277" s="10" t="s">
        <v>353</v>
      </c>
      <c r="D277" s="10" t="s">
        <v>34</v>
      </c>
      <c r="E277" s="8">
        <v>2</v>
      </c>
      <c r="F277">
        <f t="shared" si="14"/>
        <v>0</v>
      </c>
      <c r="G277">
        <f t="shared" si="12"/>
        <v>1</v>
      </c>
      <c r="H277">
        <f t="shared" si="13"/>
        <v>0</v>
      </c>
      <c r="I277" s="8">
        <v>0</v>
      </c>
      <c r="J277" s="8" t="s">
        <v>40</v>
      </c>
    </row>
    <row r="278" spans="1:10" ht="45">
      <c r="A278" s="1" t="s">
        <v>340</v>
      </c>
      <c r="B278" s="4">
        <v>0</v>
      </c>
      <c r="C278" s="10" t="s">
        <v>316</v>
      </c>
      <c r="D278" s="10" t="s">
        <v>35</v>
      </c>
      <c r="E278" s="8">
        <v>2</v>
      </c>
      <c r="F278">
        <f t="shared" si="14"/>
        <v>0</v>
      </c>
      <c r="G278">
        <f t="shared" si="12"/>
        <v>1</v>
      </c>
      <c r="H278">
        <f t="shared" si="13"/>
        <v>0</v>
      </c>
      <c r="I278" s="8">
        <v>0</v>
      </c>
      <c r="J278" s="8" t="s">
        <v>40</v>
      </c>
    </row>
    <row r="279" spans="1:10" ht="30">
      <c r="A279" s="1" t="s">
        <v>340</v>
      </c>
      <c r="B279" s="4">
        <v>0</v>
      </c>
      <c r="C279" s="10" t="s">
        <v>317</v>
      </c>
      <c r="D279" s="10" t="s">
        <v>21</v>
      </c>
      <c r="E279" s="8">
        <v>2</v>
      </c>
      <c r="F279">
        <f t="shared" si="14"/>
        <v>0</v>
      </c>
      <c r="G279">
        <f t="shared" si="12"/>
        <v>1</v>
      </c>
      <c r="H279">
        <f t="shared" si="13"/>
        <v>0</v>
      </c>
      <c r="I279" s="8">
        <v>0</v>
      </c>
      <c r="J279" s="8" t="s">
        <v>40</v>
      </c>
    </row>
    <row r="280" spans="1:10" ht="30">
      <c r="A280" s="1" t="s">
        <v>340</v>
      </c>
      <c r="B280" s="4">
        <v>0</v>
      </c>
      <c r="C280" s="10" t="s">
        <v>318</v>
      </c>
      <c r="D280" s="10" t="s">
        <v>22</v>
      </c>
      <c r="E280" s="8">
        <v>2</v>
      </c>
      <c r="F280">
        <f t="shared" si="14"/>
        <v>0</v>
      </c>
      <c r="G280">
        <f t="shared" si="12"/>
        <v>1</v>
      </c>
      <c r="H280">
        <f t="shared" si="13"/>
        <v>0</v>
      </c>
      <c r="I280" s="8">
        <v>1</v>
      </c>
      <c r="J280" s="8" t="s">
        <v>40</v>
      </c>
    </row>
    <row r="281" spans="1:10" ht="30">
      <c r="A281" s="1" t="s">
        <v>340</v>
      </c>
      <c r="B281" s="4">
        <v>0</v>
      </c>
      <c r="C281" s="10" t="s">
        <v>319</v>
      </c>
      <c r="D281" s="10" t="s">
        <v>23</v>
      </c>
      <c r="E281" s="8">
        <v>3</v>
      </c>
      <c r="F281">
        <f t="shared" si="14"/>
        <v>1</v>
      </c>
      <c r="G281">
        <f t="shared" si="12"/>
        <v>0</v>
      </c>
      <c r="H281">
        <f t="shared" si="13"/>
        <v>0</v>
      </c>
      <c r="I281" s="8">
        <v>0</v>
      </c>
      <c r="J281" s="8" t="s">
        <v>40</v>
      </c>
    </row>
    <row r="282" spans="1:10" ht="30">
      <c r="A282" s="1" t="s">
        <v>669</v>
      </c>
      <c r="B282" s="4">
        <v>0</v>
      </c>
      <c r="C282" s="10" t="s">
        <v>320</v>
      </c>
      <c r="D282" s="10" t="s">
        <v>24</v>
      </c>
      <c r="E282" s="8">
        <v>2</v>
      </c>
      <c r="F282">
        <f t="shared" si="14"/>
        <v>0</v>
      </c>
      <c r="G282">
        <f t="shared" si="12"/>
        <v>1</v>
      </c>
      <c r="H282">
        <f t="shared" si="13"/>
        <v>0</v>
      </c>
      <c r="I282" s="8">
        <v>0</v>
      </c>
      <c r="J282" s="8" t="s">
        <v>40</v>
      </c>
    </row>
    <row r="283" spans="1:10" ht="15">
      <c r="A283" s="1" t="s">
        <v>669</v>
      </c>
      <c r="B283" s="4">
        <v>0</v>
      </c>
      <c r="C283" s="10" t="s">
        <v>321</v>
      </c>
      <c r="D283" s="10" t="s">
        <v>25</v>
      </c>
      <c r="E283" s="8">
        <v>2</v>
      </c>
      <c r="F283">
        <f t="shared" si="14"/>
        <v>0</v>
      </c>
      <c r="G283">
        <f t="shared" si="12"/>
        <v>1</v>
      </c>
      <c r="H283">
        <f t="shared" si="13"/>
        <v>0</v>
      </c>
      <c r="I283" s="8">
        <v>0</v>
      </c>
      <c r="J283" s="8" t="s">
        <v>40</v>
      </c>
    </row>
    <row r="284" spans="1:10" ht="30">
      <c r="A284" s="1" t="s">
        <v>669</v>
      </c>
      <c r="B284" s="4">
        <v>0</v>
      </c>
      <c r="C284" s="10" t="s">
        <v>322</v>
      </c>
      <c r="D284" s="10" t="s">
        <v>26</v>
      </c>
      <c r="E284" s="8">
        <v>2</v>
      </c>
      <c r="F284">
        <f t="shared" si="14"/>
        <v>0</v>
      </c>
      <c r="G284">
        <f t="shared" si="12"/>
        <v>1</v>
      </c>
      <c r="H284">
        <f t="shared" si="13"/>
        <v>0</v>
      </c>
      <c r="I284" s="8">
        <v>0</v>
      </c>
      <c r="J284" s="8" t="s">
        <v>40</v>
      </c>
    </row>
    <row r="285" spans="1:10" ht="30">
      <c r="A285" s="1" t="s">
        <v>669</v>
      </c>
      <c r="B285" s="4">
        <v>0</v>
      </c>
      <c r="C285" s="10" t="s">
        <v>323</v>
      </c>
      <c r="D285" s="10" t="s">
        <v>27</v>
      </c>
      <c r="E285" s="8">
        <v>2</v>
      </c>
      <c r="F285">
        <f t="shared" si="14"/>
        <v>0</v>
      </c>
      <c r="G285">
        <f t="shared" si="12"/>
        <v>1</v>
      </c>
      <c r="H285">
        <f t="shared" si="13"/>
        <v>0</v>
      </c>
      <c r="I285" s="8">
        <v>0</v>
      </c>
      <c r="J285" s="8" t="s">
        <v>40</v>
      </c>
    </row>
    <row r="286" spans="1:10" ht="30">
      <c r="A286" s="1" t="s">
        <v>669</v>
      </c>
      <c r="B286" s="4">
        <v>0</v>
      </c>
      <c r="C286" s="10" t="s">
        <v>324</v>
      </c>
      <c r="D286" s="10" t="s">
        <v>28</v>
      </c>
      <c r="E286" s="8">
        <v>2</v>
      </c>
      <c r="F286">
        <f t="shared" si="14"/>
        <v>0</v>
      </c>
      <c r="G286">
        <f t="shared" si="12"/>
        <v>1</v>
      </c>
      <c r="H286">
        <f t="shared" si="13"/>
        <v>0</v>
      </c>
      <c r="I286" s="8">
        <v>0</v>
      </c>
      <c r="J286" s="8" t="s">
        <v>40</v>
      </c>
    </row>
    <row r="287" spans="1:10" ht="30">
      <c r="A287" s="1" t="s">
        <v>669</v>
      </c>
      <c r="B287" s="4">
        <v>0</v>
      </c>
      <c r="C287" s="10" t="s">
        <v>325</v>
      </c>
      <c r="D287" s="10" t="s">
        <v>29</v>
      </c>
      <c r="E287" s="8">
        <v>2</v>
      </c>
      <c r="F287">
        <f t="shared" si="14"/>
        <v>0</v>
      </c>
      <c r="G287">
        <f t="shared" si="12"/>
        <v>1</v>
      </c>
      <c r="H287">
        <f t="shared" si="13"/>
        <v>0</v>
      </c>
      <c r="I287" s="8">
        <v>0</v>
      </c>
      <c r="J287" s="8" t="s">
        <v>40</v>
      </c>
    </row>
    <row r="288" spans="1:10" ht="45">
      <c r="A288" s="1" t="s">
        <v>669</v>
      </c>
      <c r="B288" s="4">
        <v>0</v>
      </c>
      <c r="C288" s="10" t="s">
        <v>326</v>
      </c>
      <c r="D288" s="10" t="s">
        <v>13</v>
      </c>
      <c r="E288" s="8">
        <v>2</v>
      </c>
      <c r="F288">
        <f t="shared" si="14"/>
        <v>0</v>
      </c>
      <c r="G288">
        <f t="shared" si="12"/>
        <v>1</v>
      </c>
      <c r="H288">
        <f t="shared" si="13"/>
        <v>0</v>
      </c>
      <c r="I288" s="8">
        <v>0</v>
      </c>
      <c r="J288" s="8" t="s">
        <v>40</v>
      </c>
    </row>
    <row r="289" spans="1:10" ht="30">
      <c r="A289" s="1" t="s">
        <v>669</v>
      </c>
      <c r="B289" s="4">
        <v>0</v>
      </c>
      <c r="C289" s="10" t="s">
        <v>327</v>
      </c>
      <c r="D289" s="10" t="s">
        <v>14</v>
      </c>
      <c r="E289" s="8">
        <v>2</v>
      </c>
      <c r="F289">
        <f t="shared" si="14"/>
        <v>0</v>
      </c>
      <c r="G289">
        <f t="shared" si="12"/>
        <v>1</v>
      </c>
      <c r="H289">
        <f t="shared" si="13"/>
        <v>0</v>
      </c>
      <c r="I289" s="8">
        <v>0</v>
      </c>
      <c r="J289" s="8" t="s">
        <v>40</v>
      </c>
    </row>
    <row r="290" spans="1:10" ht="15">
      <c r="A290" s="1" t="s">
        <v>669</v>
      </c>
      <c r="B290" s="4">
        <v>0</v>
      </c>
      <c r="C290" s="10" t="s">
        <v>328</v>
      </c>
      <c r="D290" s="10" t="s">
        <v>15</v>
      </c>
      <c r="E290" s="8">
        <v>2</v>
      </c>
      <c r="F290">
        <f t="shared" si="14"/>
        <v>0</v>
      </c>
      <c r="G290">
        <f t="shared" si="12"/>
        <v>1</v>
      </c>
      <c r="H290">
        <f t="shared" si="13"/>
        <v>0</v>
      </c>
      <c r="I290" s="8">
        <v>0</v>
      </c>
      <c r="J290" s="8" t="s">
        <v>40</v>
      </c>
    </row>
    <row r="291" spans="1:10" ht="30">
      <c r="A291" s="1" t="s">
        <v>669</v>
      </c>
      <c r="B291" s="4">
        <v>0</v>
      </c>
      <c r="C291" s="10" t="s">
        <v>329</v>
      </c>
      <c r="D291" s="10" t="s">
        <v>16</v>
      </c>
      <c r="E291" s="8">
        <v>2</v>
      </c>
      <c r="F291">
        <f t="shared" si="14"/>
        <v>0</v>
      </c>
      <c r="G291">
        <f t="shared" si="12"/>
        <v>1</v>
      </c>
      <c r="H291">
        <f t="shared" si="13"/>
        <v>0</v>
      </c>
      <c r="I291" s="8">
        <v>0</v>
      </c>
      <c r="J291" s="8" t="s">
        <v>40</v>
      </c>
    </row>
    <row r="292" spans="1:10" ht="45">
      <c r="A292" s="1" t="s">
        <v>669</v>
      </c>
      <c r="B292" s="4">
        <v>0</v>
      </c>
      <c r="C292" s="10" t="s">
        <v>330</v>
      </c>
      <c r="D292" s="10" t="s">
        <v>17</v>
      </c>
      <c r="E292" s="8">
        <v>2</v>
      </c>
      <c r="F292">
        <f t="shared" si="14"/>
        <v>0</v>
      </c>
      <c r="G292">
        <f t="shared" si="12"/>
        <v>1</v>
      </c>
      <c r="H292">
        <f t="shared" si="13"/>
        <v>0</v>
      </c>
      <c r="I292" s="8">
        <v>0</v>
      </c>
      <c r="J292" s="8" t="s">
        <v>40</v>
      </c>
    </row>
    <row r="293" spans="1:10" ht="30">
      <c r="A293" s="1" t="s">
        <v>669</v>
      </c>
      <c r="B293" s="4">
        <v>0</v>
      </c>
      <c r="C293" s="10" t="s">
        <v>331</v>
      </c>
      <c r="D293" s="10" t="s">
        <v>18</v>
      </c>
      <c r="E293" s="8">
        <v>2</v>
      </c>
      <c r="F293">
        <f t="shared" si="14"/>
        <v>0</v>
      </c>
      <c r="G293">
        <f t="shared" si="12"/>
        <v>1</v>
      </c>
      <c r="H293">
        <f t="shared" si="13"/>
        <v>0</v>
      </c>
      <c r="I293" s="8">
        <v>1</v>
      </c>
      <c r="J293" s="8" t="s">
        <v>40</v>
      </c>
    </row>
    <row r="294" spans="1:10" ht="30">
      <c r="A294" s="1" t="s">
        <v>669</v>
      </c>
      <c r="B294" s="4">
        <v>0</v>
      </c>
      <c r="C294" s="10" t="s">
        <v>332</v>
      </c>
      <c r="D294" s="10" t="s">
        <v>19</v>
      </c>
      <c r="E294" s="8">
        <v>2</v>
      </c>
      <c r="F294">
        <f t="shared" si="14"/>
        <v>0</v>
      </c>
      <c r="G294">
        <f t="shared" si="12"/>
        <v>1</v>
      </c>
      <c r="H294">
        <f t="shared" si="13"/>
        <v>0</v>
      </c>
      <c r="I294" s="8">
        <v>0</v>
      </c>
      <c r="J294" s="8" t="s">
        <v>40</v>
      </c>
    </row>
    <row r="295" spans="1:10" ht="45">
      <c r="A295" s="1" t="s">
        <v>669</v>
      </c>
      <c r="B295" s="4">
        <v>0</v>
      </c>
      <c r="C295" s="10" t="s">
        <v>333</v>
      </c>
      <c r="D295" s="10" t="s">
        <v>20</v>
      </c>
      <c r="E295" s="8">
        <v>2</v>
      </c>
      <c r="F295">
        <f t="shared" si="14"/>
        <v>0</v>
      </c>
      <c r="G295">
        <f t="shared" si="12"/>
        <v>1</v>
      </c>
      <c r="H295">
        <f t="shared" si="13"/>
        <v>0</v>
      </c>
      <c r="I295" s="8">
        <v>0</v>
      </c>
      <c r="J295" s="8" t="s">
        <v>40</v>
      </c>
    </row>
    <row r="296" spans="1:10" ht="30">
      <c r="A296" s="1" t="s">
        <v>669</v>
      </c>
      <c r="B296" s="4">
        <v>0</v>
      </c>
      <c r="C296" s="10" t="s">
        <v>334</v>
      </c>
      <c r="D296" s="10" t="s">
        <v>0</v>
      </c>
      <c r="E296" s="8">
        <v>2</v>
      </c>
      <c r="F296">
        <f t="shared" si="14"/>
        <v>0</v>
      </c>
      <c r="G296">
        <f t="shared" si="12"/>
        <v>1</v>
      </c>
      <c r="H296">
        <f t="shared" si="13"/>
        <v>0</v>
      </c>
      <c r="I296" s="8">
        <v>0</v>
      </c>
      <c r="J296" s="8" t="s">
        <v>40</v>
      </c>
    </row>
    <row r="297" spans="1:10" ht="45">
      <c r="A297" s="1" t="s">
        <v>337</v>
      </c>
      <c r="B297" s="4">
        <v>0</v>
      </c>
      <c r="C297" s="10" t="s">
        <v>307</v>
      </c>
      <c r="D297" s="10" t="s">
        <v>309</v>
      </c>
      <c r="E297" s="8">
        <v>2</v>
      </c>
      <c r="F297">
        <f t="shared" si="14"/>
        <v>0</v>
      </c>
      <c r="G297">
        <f t="shared" si="12"/>
        <v>1</v>
      </c>
      <c r="H297">
        <f t="shared" si="13"/>
        <v>0</v>
      </c>
      <c r="I297" s="8">
        <v>0</v>
      </c>
      <c r="J297" s="8" t="s">
        <v>308</v>
      </c>
    </row>
    <row r="298" spans="1:10" ht="30">
      <c r="A298" s="1" t="s">
        <v>336</v>
      </c>
      <c r="B298" s="4">
        <v>0</v>
      </c>
      <c r="C298" s="10" t="s">
        <v>306</v>
      </c>
      <c r="D298" s="10" t="s">
        <v>311</v>
      </c>
      <c r="E298" s="8">
        <v>2</v>
      </c>
      <c r="F298">
        <f t="shared" si="14"/>
        <v>0</v>
      </c>
      <c r="G298">
        <f t="shared" si="12"/>
        <v>1</v>
      </c>
      <c r="H298">
        <f t="shared" si="13"/>
        <v>0</v>
      </c>
      <c r="I298" s="8">
        <v>0</v>
      </c>
      <c r="J298" s="8" t="s">
        <v>310</v>
      </c>
    </row>
    <row r="299" spans="1:10" ht="30">
      <c r="A299" s="1" t="s">
        <v>336</v>
      </c>
      <c r="B299" s="4">
        <v>0</v>
      </c>
      <c r="C299" s="10" t="s">
        <v>305</v>
      </c>
      <c r="D299" s="10" t="s">
        <v>1</v>
      </c>
      <c r="E299" s="8">
        <v>3</v>
      </c>
      <c r="F299">
        <f t="shared" si="14"/>
        <v>1</v>
      </c>
      <c r="G299">
        <f t="shared" si="12"/>
        <v>0</v>
      </c>
      <c r="H299">
        <f t="shared" si="13"/>
        <v>0</v>
      </c>
      <c r="I299" s="8">
        <v>0</v>
      </c>
      <c r="J299" s="8" t="s">
        <v>312</v>
      </c>
    </row>
    <row r="300" spans="1:10" ht="30">
      <c r="A300" s="1" t="s">
        <v>335</v>
      </c>
      <c r="B300" s="4">
        <v>0</v>
      </c>
      <c r="C300" s="10" t="s">
        <v>993</v>
      </c>
      <c r="D300" s="10" t="s">
        <v>647</v>
      </c>
      <c r="E300" s="8">
        <v>2</v>
      </c>
      <c r="F300">
        <f t="shared" si="14"/>
        <v>0</v>
      </c>
      <c r="G300">
        <f t="shared" si="12"/>
        <v>1</v>
      </c>
      <c r="H300">
        <f t="shared" si="13"/>
        <v>0</v>
      </c>
      <c r="I300" s="8">
        <v>1</v>
      </c>
      <c r="J300" s="8" t="str">
        <f aca="true" t="shared" si="15" ref="J300:J306">HYPERLINK("http://www.opengovpartnership.org/countries/norway","http://www.opengovpartnership.org/countries/norway")</f>
        <v>http://www.opengovpartnership.org/countries/norway</v>
      </c>
    </row>
    <row r="301" spans="1:10" ht="30">
      <c r="A301" s="1" t="s">
        <v>965</v>
      </c>
      <c r="B301" s="4">
        <v>0</v>
      </c>
      <c r="C301" s="10" t="s">
        <v>993</v>
      </c>
      <c r="D301" s="10" t="s">
        <v>645</v>
      </c>
      <c r="E301" s="8">
        <v>1</v>
      </c>
      <c r="F301">
        <f t="shared" si="14"/>
        <v>0</v>
      </c>
      <c r="G301">
        <f t="shared" si="12"/>
        <v>0</v>
      </c>
      <c r="H301">
        <f t="shared" si="13"/>
        <v>1</v>
      </c>
      <c r="I301" s="8">
        <v>1</v>
      </c>
      <c r="J301" s="8" t="str">
        <f t="shared" si="15"/>
        <v>http://www.opengovpartnership.org/countries/norway</v>
      </c>
    </row>
    <row r="302" spans="1:10" ht="15">
      <c r="A302" s="1" t="s">
        <v>965</v>
      </c>
      <c r="B302" s="4">
        <v>0</v>
      </c>
      <c r="C302" s="10" t="s">
        <v>993</v>
      </c>
      <c r="D302" s="10" t="s">
        <v>646</v>
      </c>
      <c r="E302" s="8">
        <v>2</v>
      </c>
      <c r="F302">
        <f t="shared" si="14"/>
        <v>0</v>
      </c>
      <c r="G302">
        <f t="shared" si="12"/>
        <v>1</v>
      </c>
      <c r="H302">
        <f t="shared" si="13"/>
        <v>0</v>
      </c>
      <c r="I302" s="8">
        <v>0</v>
      </c>
      <c r="J302" s="8" t="str">
        <f t="shared" si="15"/>
        <v>http://www.opengovpartnership.org/countries/norway</v>
      </c>
    </row>
    <row r="303" spans="1:10" ht="15">
      <c r="A303" s="1" t="s">
        <v>965</v>
      </c>
      <c r="B303" s="4">
        <v>0</v>
      </c>
      <c r="C303" s="10" t="s">
        <v>993</v>
      </c>
      <c r="D303" s="10" t="s">
        <v>2</v>
      </c>
      <c r="E303" s="8">
        <v>2</v>
      </c>
      <c r="F303">
        <f t="shared" si="14"/>
        <v>0</v>
      </c>
      <c r="G303">
        <f t="shared" si="12"/>
        <v>1</v>
      </c>
      <c r="H303">
        <f t="shared" si="13"/>
        <v>0</v>
      </c>
      <c r="I303" s="8">
        <v>0</v>
      </c>
      <c r="J303" s="8" t="str">
        <f t="shared" si="15"/>
        <v>http://www.opengovpartnership.org/countries/norway</v>
      </c>
    </row>
    <row r="304" spans="1:10" ht="30">
      <c r="A304" s="1" t="s">
        <v>965</v>
      </c>
      <c r="B304" s="4">
        <v>0</v>
      </c>
      <c r="C304" s="10" t="s">
        <v>993</v>
      </c>
      <c r="D304" s="10" t="s">
        <v>648</v>
      </c>
      <c r="E304" s="8">
        <v>2</v>
      </c>
      <c r="F304">
        <f t="shared" si="14"/>
        <v>0</v>
      </c>
      <c r="G304">
        <f t="shared" si="12"/>
        <v>1</v>
      </c>
      <c r="H304">
        <f t="shared" si="13"/>
        <v>0</v>
      </c>
      <c r="I304" s="8">
        <v>0</v>
      </c>
      <c r="J304" s="8" t="str">
        <f t="shared" si="15"/>
        <v>http://www.opengovpartnership.org/countries/norway</v>
      </c>
    </row>
    <row r="305" spans="1:10" ht="45">
      <c r="A305" s="1" t="s">
        <v>965</v>
      </c>
      <c r="B305" s="4">
        <v>0</v>
      </c>
      <c r="C305" s="10" t="s">
        <v>1024</v>
      </c>
      <c r="D305" s="10" t="s">
        <v>967</v>
      </c>
      <c r="E305" s="8">
        <v>2</v>
      </c>
      <c r="F305">
        <f t="shared" si="14"/>
        <v>0</v>
      </c>
      <c r="G305">
        <f t="shared" si="12"/>
        <v>1</v>
      </c>
      <c r="H305">
        <f t="shared" si="13"/>
        <v>0</v>
      </c>
      <c r="I305" s="8">
        <v>0</v>
      </c>
      <c r="J305" s="8" t="str">
        <f t="shared" si="15"/>
        <v>http://www.opengovpartnership.org/countries/norway</v>
      </c>
    </row>
    <row r="306" spans="1:10" ht="60">
      <c r="A306" s="1" t="s">
        <v>965</v>
      </c>
      <c r="B306" s="4">
        <v>0</v>
      </c>
      <c r="C306" s="10" t="s">
        <v>942</v>
      </c>
      <c r="D306" s="10" t="s">
        <v>968</v>
      </c>
      <c r="E306" s="8">
        <v>3</v>
      </c>
      <c r="F306">
        <f t="shared" si="14"/>
        <v>1</v>
      </c>
      <c r="G306">
        <f t="shared" si="12"/>
        <v>0</v>
      </c>
      <c r="H306">
        <f t="shared" si="13"/>
        <v>0</v>
      </c>
      <c r="I306" s="8">
        <v>1</v>
      </c>
      <c r="J306" s="8" t="str">
        <f t="shared" si="15"/>
        <v>http://www.opengovpartnership.org/countries/norway</v>
      </c>
    </row>
    <row r="307" spans="1:10" ht="30">
      <c r="A307" s="1" t="s">
        <v>965</v>
      </c>
      <c r="B307" s="4">
        <v>0</v>
      </c>
      <c r="C307" s="10" t="s">
        <v>912</v>
      </c>
      <c r="D307" s="10" t="s">
        <v>915</v>
      </c>
      <c r="E307" s="8">
        <v>2</v>
      </c>
      <c r="F307">
        <f t="shared" si="14"/>
        <v>0</v>
      </c>
      <c r="G307">
        <f t="shared" si="12"/>
        <v>1</v>
      </c>
      <c r="H307">
        <f t="shared" si="13"/>
        <v>0</v>
      </c>
      <c r="I307" s="8">
        <v>0</v>
      </c>
      <c r="J307" s="5" t="s">
        <v>877</v>
      </c>
    </row>
    <row r="308" spans="1:10" ht="30">
      <c r="A308" s="4" t="s">
        <v>969</v>
      </c>
      <c r="B308" s="4">
        <v>0</v>
      </c>
      <c r="C308" s="10" t="s">
        <v>913</v>
      </c>
      <c r="D308" s="10" t="s">
        <v>916</v>
      </c>
      <c r="E308" s="8">
        <v>2</v>
      </c>
      <c r="F308">
        <f t="shared" si="14"/>
        <v>0</v>
      </c>
      <c r="G308">
        <f t="shared" si="12"/>
        <v>1</v>
      </c>
      <c r="H308">
        <f t="shared" si="13"/>
        <v>0</v>
      </c>
      <c r="I308" s="8">
        <v>0</v>
      </c>
      <c r="J308" s="5" t="s">
        <v>917</v>
      </c>
    </row>
    <row r="309" spans="1:10" ht="60">
      <c r="A309" s="4" t="s">
        <v>969</v>
      </c>
      <c r="B309" s="4">
        <v>0</v>
      </c>
      <c r="C309" s="10" t="s">
        <v>914</v>
      </c>
      <c r="D309" s="10" t="s">
        <v>653</v>
      </c>
      <c r="E309" s="8">
        <v>2</v>
      </c>
      <c r="F309">
        <f t="shared" si="14"/>
        <v>0</v>
      </c>
      <c r="G309">
        <f t="shared" si="12"/>
        <v>1</v>
      </c>
      <c r="H309">
        <f t="shared" si="13"/>
        <v>0</v>
      </c>
      <c r="I309" s="8">
        <v>0</v>
      </c>
      <c r="J309" s="5" t="s">
        <v>878</v>
      </c>
    </row>
    <row r="310" spans="1:10" ht="30">
      <c r="A310" s="4" t="s">
        <v>969</v>
      </c>
      <c r="B310" s="4">
        <v>0</v>
      </c>
      <c r="C310" s="10" t="s">
        <v>879</v>
      </c>
      <c r="D310" s="10" t="s">
        <v>881</v>
      </c>
      <c r="E310" s="8">
        <v>2</v>
      </c>
      <c r="F310">
        <f t="shared" si="14"/>
        <v>0</v>
      </c>
      <c r="G310">
        <f t="shared" si="12"/>
        <v>1</v>
      </c>
      <c r="H310">
        <f t="shared" si="13"/>
        <v>0</v>
      </c>
      <c r="I310" s="8">
        <v>1</v>
      </c>
      <c r="J310" s="5" t="s">
        <v>880</v>
      </c>
    </row>
    <row r="311" spans="1:10" ht="30">
      <c r="A311" s="4" t="s">
        <v>969</v>
      </c>
      <c r="B311" s="4">
        <v>0</v>
      </c>
      <c r="C311" s="10" t="s">
        <v>803</v>
      </c>
      <c r="D311" s="14" t="s">
        <v>804</v>
      </c>
      <c r="E311" s="2">
        <v>3</v>
      </c>
      <c r="F311">
        <f t="shared" si="14"/>
        <v>1</v>
      </c>
      <c r="G311">
        <f t="shared" si="12"/>
        <v>0</v>
      </c>
      <c r="H311">
        <f t="shared" si="13"/>
        <v>0</v>
      </c>
      <c r="I311">
        <v>0</v>
      </c>
      <c r="J311" s="12" t="s">
        <v>801</v>
      </c>
    </row>
    <row r="312" spans="1:10" ht="30">
      <c r="A312" s="1" t="s">
        <v>943</v>
      </c>
      <c r="B312" s="4">
        <v>0</v>
      </c>
      <c r="C312" s="10" t="s">
        <v>805</v>
      </c>
      <c r="D312" s="14" t="s">
        <v>808</v>
      </c>
      <c r="E312" s="2">
        <v>2</v>
      </c>
      <c r="F312">
        <f t="shared" si="14"/>
        <v>0</v>
      </c>
      <c r="G312">
        <f t="shared" si="12"/>
        <v>1</v>
      </c>
      <c r="H312">
        <f t="shared" si="13"/>
        <v>0</v>
      </c>
      <c r="I312">
        <v>0</v>
      </c>
      <c r="J312" s="12" t="s">
        <v>801</v>
      </c>
    </row>
    <row r="313" spans="1:10" ht="15">
      <c r="A313" s="1" t="s">
        <v>943</v>
      </c>
      <c r="B313" s="4">
        <v>0</v>
      </c>
      <c r="C313" s="10" t="s">
        <v>806</v>
      </c>
      <c r="D313" s="14" t="s">
        <v>807</v>
      </c>
      <c r="E313" s="2">
        <v>3</v>
      </c>
      <c r="F313">
        <f t="shared" si="14"/>
        <v>1</v>
      </c>
      <c r="G313">
        <f t="shared" si="12"/>
        <v>0</v>
      </c>
      <c r="H313">
        <f t="shared" si="13"/>
        <v>0</v>
      </c>
      <c r="I313">
        <v>0</v>
      </c>
      <c r="J313" s="12" t="s">
        <v>801</v>
      </c>
    </row>
    <row r="314" spans="1:10" ht="30">
      <c r="A314" s="1" t="s">
        <v>943</v>
      </c>
      <c r="B314" s="4">
        <v>0</v>
      </c>
      <c r="C314" s="10" t="s">
        <v>809</v>
      </c>
      <c r="D314" s="14" t="s">
        <v>810</v>
      </c>
      <c r="E314" s="2">
        <v>3</v>
      </c>
      <c r="F314">
        <f t="shared" si="14"/>
        <v>1</v>
      </c>
      <c r="G314">
        <f t="shared" si="12"/>
        <v>0</v>
      </c>
      <c r="H314">
        <f t="shared" si="13"/>
        <v>0</v>
      </c>
      <c r="I314">
        <v>0</v>
      </c>
      <c r="J314" s="12" t="s">
        <v>801</v>
      </c>
    </row>
    <row r="315" spans="1:10" ht="30">
      <c r="A315" s="1" t="s">
        <v>943</v>
      </c>
      <c r="B315" s="4">
        <v>0</v>
      </c>
      <c r="C315" s="10" t="s">
        <v>811</v>
      </c>
      <c r="D315" s="14" t="s">
        <v>812</v>
      </c>
      <c r="E315" s="2">
        <v>2</v>
      </c>
      <c r="F315">
        <f t="shared" si="14"/>
        <v>0</v>
      </c>
      <c r="G315">
        <f t="shared" si="12"/>
        <v>1</v>
      </c>
      <c r="H315">
        <f t="shared" si="13"/>
        <v>0</v>
      </c>
      <c r="I315">
        <v>0</v>
      </c>
      <c r="J315" s="12" t="s">
        <v>801</v>
      </c>
    </row>
    <row r="316" spans="1:10" ht="30">
      <c r="A316" s="1" t="s">
        <v>943</v>
      </c>
      <c r="B316" s="4">
        <v>0</v>
      </c>
      <c r="C316" s="10" t="s">
        <v>813</v>
      </c>
      <c r="D316" s="14" t="s">
        <v>814</v>
      </c>
      <c r="E316" s="2">
        <v>2</v>
      </c>
      <c r="F316">
        <f t="shared" si="14"/>
        <v>0</v>
      </c>
      <c r="G316">
        <f t="shared" si="12"/>
        <v>1</v>
      </c>
      <c r="H316">
        <f t="shared" si="13"/>
        <v>0</v>
      </c>
      <c r="I316">
        <v>1</v>
      </c>
      <c r="J316" s="12" t="s">
        <v>801</v>
      </c>
    </row>
    <row r="317" spans="1:10" ht="15">
      <c r="A317" s="1" t="s">
        <v>943</v>
      </c>
      <c r="B317" s="4">
        <v>0</v>
      </c>
      <c r="C317" s="10" t="s">
        <v>815</v>
      </c>
      <c r="D317" s="14" t="s">
        <v>761</v>
      </c>
      <c r="E317" s="2">
        <v>2</v>
      </c>
      <c r="F317">
        <f t="shared" si="14"/>
        <v>0</v>
      </c>
      <c r="G317">
        <f t="shared" si="12"/>
        <v>1</v>
      </c>
      <c r="H317">
        <f t="shared" si="13"/>
        <v>0</v>
      </c>
      <c r="I317">
        <v>0</v>
      </c>
      <c r="J317" s="12" t="s">
        <v>801</v>
      </c>
    </row>
    <row r="318" spans="1:10" ht="30">
      <c r="A318" s="1" t="s">
        <v>943</v>
      </c>
      <c r="B318" s="4">
        <v>0</v>
      </c>
      <c r="C318" s="10" t="s">
        <v>762</v>
      </c>
      <c r="D318" s="14" t="s">
        <v>763</v>
      </c>
      <c r="E318" s="2">
        <v>2</v>
      </c>
      <c r="F318">
        <f t="shared" si="14"/>
        <v>0</v>
      </c>
      <c r="G318">
        <f t="shared" si="12"/>
        <v>1</v>
      </c>
      <c r="H318">
        <f t="shared" si="13"/>
        <v>0</v>
      </c>
      <c r="I318">
        <v>0</v>
      </c>
      <c r="J318" s="12" t="s">
        <v>801</v>
      </c>
    </row>
    <row r="319" spans="1:10" ht="45">
      <c r="A319" s="1" t="s">
        <v>943</v>
      </c>
      <c r="B319" s="4">
        <v>0</v>
      </c>
      <c r="C319" s="10" t="s">
        <v>764</v>
      </c>
      <c r="D319" s="14" t="s">
        <v>765</v>
      </c>
      <c r="E319" s="2">
        <v>2</v>
      </c>
      <c r="F319">
        <f t="shared" si="14"/>
        <v>0</v>
      </c>
      <c r="G319">
        <f t="shared" si="12"/>
        <v>1</v>
      </c>
      <c r="H319">
        <f t="shared" si="13"/>
        <v>0</v>
      </c>
      <c r="I319">
        <v>0</v>
      </c>
      <c r="J319" s="12" t="s">
        <v>801</v>
      </c>
    </row>
    <row r="320" spans="1:10" ht="30">
      <c r="A320" s="1" t="s">
        <v>943</v>
      </c>
      <c r="B320" s="4">
        <v>0</v>
      </c>
      <c r="C320" s="10" t="s">
        <v>766</v>
      </c>
      <c r="D320" s="14" t="s">
        <v>767</v>
      </c>
      <c r="E320" s="2">
        <v>2</v>
      </c>
      <c r="F320">
        <f t="shared" si="14"/>
        <v>0</v>
      </c>
      <c r="G320">
        <f t="shared" si="12"/>
        <v>1</v>
      </c>
      <c r="H320">
        <f t="shared" si="13"/>
        <v>0</v>
      </c>
      <c r="I320">
        <v>0</v>
      </c>
      <c r="J320" s="12" t="s">
        <v>801</v>
      </c>
    </row>
    <row r="321" spans="1:10" ht="45">
      <c r="A321" s="1" t="s">
        <v>943</v>
      </c>
      <c r="B321" s="4">
        <v>0</v>
      </c>
      <c r="C321" s="10" t="s">
        <v>768</v>
      </c>
      <c r="D321" s="14" t="s">
        <v>721</v>
      </c>
      <c r="E321" s="2">
        <v>2</v>
      </c>
      <c r="F321">
        <f t="shared" si="14"/>
        <v>0</v>
      </c>
      <c r="G321">
        <f aca="true" t="shared" si="16" ref="G321:G384">IF(E321=2,1,0)</f>
        <v>1</v>
      </c>
      <c r="H321">
        <f aca="true" t="shared" si="17" ref="H321:H384">IF(E321=1,1,0)</f>
        <v>0</v>
      </c>
      <c r="I321">
        <v>1</v>
      </c>
      <c r="J321" s="12" t="s">
        <v>801</v>
      </c>
    </row>
    <row r="322" spans="1:10" ht="30">
      <c r="A322" s="1" t="s">
        <v>943</v>
      </c>
      <c r="B322" s="4">
        <v>0</v>
      </c>
      <c r="C322" s="10" t="s">
        <v>722</v>
      </c>
      <c r="D322" s="14" t="s">
        <v>723</v>
      </c>
      <c r="E322" s="2">
        <v>2</v>
      </c>
      <c r="F322">
        <f aca="true" t="shared" si="18" ref="F322:F385">IF(E322=3,1,0)</f>
        <v>0</v>
      </c>
      <c r="G322">
        <f t="shared" si="16"/>
        <v>1</v>
      </c>
      <c r="H322">
        <f t="shared" si="17"/>
        <v>0</v>
      </c>
      <c r="I322">
        <v>0</v>
      </c>
      <c r="J322" s="12" t="s">
        <v>801</v>
      </c>
    </row>
    <row r="323" spans="1:10" ht="45">
      <c r="A323" s="1" t="s">
        <v>943</v>
      </c>
      <c r="B323" s="4">
        <v>0</v>
      </c>
      <c r="C323" s="10" t="s">
        <v>724</v>
      </c>
      <c r="D323" s="14" t="s">
        <v>725</v>
      </c>
      <c r="E323" s="2">
        <v>2</v>
      </c>
      <c r="F323">
        <f t="shared" si="18"/>
        <v>0</v>
      </c>
      <c r="G323">
        <f t="shared" si="16"/>
        <v>1</v>
      </c>
      <c r="H323">
        <f t="shared" si="17"/>
        <v>0</v>
      </c>
      <c r="I323">
        <v>1</v>
      </c>
      <c r="J323" s="12" t="s">
        <v>801</v>
      </c>
    </row>
    <row r="324" spans="1:10" ht="15">
      <c r="A324" s="1" t="s">
        <v>943</v>
      </c>
      <c r="B324" s="4">
        <v>0</v>
      </c>
      <c r="C324" s="10" t="s">
        <v>685</v>
      </c>
      <c r="D324" s="14" t="s">
        <v>787</v>
      </c>
      <c r="E324" s="2">
        <v>3</v>
      </c>
      <c r="F324">
        <f t="shared" si="18"/>
        <v>1</v>
      </c>
      <c r="G324">
        <f t="shared" si="16"/>
        <v>0</v>
      </c>
      <c r="H324">
        <f t="shared" si="17"/>
        <v>0</v>
      </c>
      <c r="I324">
        <v>1</v>
      </c>
      <c r="J324" s="12" t="s">
        <v>801</v>
      </c>
    </row>
    <row r="325" spans="1:10" ht="59.25" customHeight="1">
      <c r="A325" s="1" t="s">
        <v>943</v>
      </c>
      <c r="B325" s="4">
        <v>0</v>
      </c>
      <c r="C325" s="10" t="s">
        <v>726</v>
      </c>
      <c r="D325" s="14" t="s">
        <v>788</v>
      </c>
      <c r="E325" s="2">
        <v>2</v>
      </c>
      <c r="F325">
        <f t="shared" si="18"/>
        <v>0</v>
      </c>
      <c r="G325">
        <f t="shared" si="16"/>
        <v>1</v>
      </c>
      <c r="H325">
        <f t="shared" si="17"/>
        <v>0</v>
      </c>
      <c r="I325">
        <v>0</v>
      </c>
      <c r="J325" s="12" t="s">
        <v>801</v>
      </c>
    </row>
    <row r="326" spans="1:10" ht="78" customHeight="1">
      <c r="A326" s="1" t="s">
        <v>943</v>
      </c>
      <c r="B326" s="4">
        <v>0</v>
      </c>
      <c r="C326" s="10" t="s">
        <v>727</v>
      </c>
      <c r="D326" s="14" t="s">
        <v>686</v>
      </c>
      <c r="E326" s="2">
        <v>2</v>
      </c>
      <c r="F326">
        <f t="shared" si="18"/>
        <v>0</v>
      </c>
      <c r="G326">
        <f t="shared" si="16"/>
        <v>1</v>
      </c>
      <c r="H326">
        <f t="shared" si="17"/>
        <v>0</v>
      </c>
      <c r="I326">
        <v>0</v>
      </c>
      <c r="J326" s="12" t="s">
        <v>801</v>
      </c>
    </row>
    <row r="327" spans="1:10" ht="61.5" customHeight="1">
      <c r="A327" s="1" t="s">
        <v>943</v>
      </c>
      <c r="B327" s="4">
        <v>0</v>
      </c>
      <c r="C327" s="10" t="s">
        <v>728</v>
      </c>
      <c r="D327" s="14" t="s">
        <v>687</v>
      </c>
      <c r="E327" s="2">
        <v>2</v>
      </c>
      <c r="F327">
        <f t="shared" si="18"/>
        <v>0</v>
      </c>
      <c r="G327">
        <f t="shared" si="16"/>
        <v>1</v>
      </c>
      <c r="H327">
        <f t="shared" si="17"/>
        <v>0</v>
      </c>
      <c r="I327">
        <v>0</v>
      </c>
      <c r="J327" s="12" t="s">
        <v>801</v>
      </c>
    </row>
    <row r="328" spans="1:10" ht="61.5" customHeight="1">
      <c r="A328" s="1" t="s">
        <v>943</v>
      </c>
      <c r="B328" s="4">
        <v>0</v>
      </c>
      <c r="C328" s="10" t="s">
        <v>729</v>
      </c>
      <c r="D328" s="14" t="s">
        <v>789</v>
      </c>
      <c r="E328" s="2">
        <v>2</v>
      </c>
      <c r="F328">
        <f t="shared" si="18"/>
        <v>0</v>
      </c>
      <c r="G328">
        <f t="shared" si="16"/>
        <v>1</v>
      </c>
      <c r="H328">
        <f t="shared" si="17"/>
        <v>0</v>
      </c>
      <c r="I328">
        <v>0</v>
      </c>
      <c r="J328" s="12" t="s">
        <v>801</v>
      </c>
    </row>
    <row r="329" spans="1:10" ht="61.5" customHeight="1">
      <c r="A329" s="1" t="s">
        <v>943</v>
      </c>
      <c r="B329" s="4">
        <v>0</v>
      </c>
      <c r="C329" s="10" t="s">
        <v>773</v>
      </c>
      <c r="D329" s="14" t="s">
        <v>688</v>
      </c>
      <c r="E329" s="2">
        <v>2</v>
      </c>
      <c r="F329">
        <f t="shared" si="18"/>
        <v>0</v>
      </c>
      <c r="G329">
        <f t="shared" si="16"/>
        <v>1</v>
      </c>
      <c r="H329">
        <f t="shared" si="17"/>
        <v>0</v>
      </c>
      <c r="I329">
        <v>0</v>
      </c>
      <c r="J329" s="12" t="s">
        <v>801</v>
      </c>
    </row>
    <row r="330" spans="1:10" ht="61.5" customHeight="1">
      <c r="A330" s="1" t="s">
        <v>943</v>
      </c>
      <c r="B330" s="4">
        <v>0</v>
      </c>
      <c r="C330" s="10" t="s">
        <v>774</v>
      </c>
      <c r="D330" s="14" t="s">
        <v>790</v>
      </c>
      <c r="E330" s="2">
        <v>2</v>
      </c>
      <c r="F330">
        <f t="shared" si="18"/>
        <v>0</v>
      </c>
      <c r="G330">
        <f t="shared" si="16"/>
        <v>1</v>
      </c>
      <c r="H330">
        <f t="shared" si="17"/>
        <v>0</v>
      </c>
      <c r="I330">
        <v>0</v>
      </c>
      <c r="J330" s="12" t="s">
        <v>801</v>
      </c>
    </row>
    <row r="331" spans="1:10" ht="61.5" customHeight="1">
      <c r="A331" s="1" t="s">
        <v>943</v>
      </c>
      <c r="B331" s="4">
        <v>0</v>
      </c>
      <c r="C331" s="10" t="s">
        <v>775</v>
      </c>
      <c r="D331" s="14" t="s">
        <v>737</v>
      </c>
      <c r="E331" s="2">
        <v>1</v>
      </c>
      <c r="F331">
        <f t="shared" si="18"/>
        <v>0</v>
      </c>
      <c r="G331">
        <f t="shared" si="16"/>
        <v>0</v>
      </c>
      <c r="H331">
        <f t="shared" si="17"/>
        <v>1</v>
      </c>
      <c r="I331">
        <v>1</v>
      </c>
      <c r="J331" s="12" t="s">
        <v>801</v>
      </c>
    </row>
    <row r="332" spans="1:10" ht="61.5" customHeight="1">
      <c r="A332" s="1" t="s">
        <v>943</v>
      </c>
      <c r="B332" s="4">
        <v>0</v>
      </c>
      <c r="C332" s="10" t="s">
        <v>776</v>
      </c>
      <c r="D332" s="14" t="s">
        <v>689</v>
      </c>
      <c r="E332" s="2">
        <v>2</v>
      </c>
      <c r="F332">
        <f t="shared" si="18"/>
        <v>0</v>
      </c>
      <c r="G332">
        <f t="shared" si="16"/>
        <v>1</v>
      </c>
      <c r="H332">
        <f t="shared" si="17"/>
        <v>0</v>
      </c>
      <c r="I332">
        <v>0</v>
      </c>
      <c r="J332" s="12" t="s">
        <v>801</v>
      </c>
    </row>
    <row r="333" spans="1:10" ht="49.5" customHeight="1">
      <c r="A333" s="1" t="s">
        <v>943</v>
      </c>
      <c r="B333" s="4">
        <v>0</v>
      </c>
      <c r="C333" s="10" t="s">
        <v>777</v>
      </c>
      <c r="D333" s="14" t="s">
        <v>738</v>
      </c>
      <c r="E333" s="2">
        <v>3</v>
      </c>
      <c r="F333">
        <f t="shared" si="18"/>
        <v>1</v>
      </c>
      <c r="G333">
        <f t="shared" si="16"/>
        <v>0</v>
      </c>
      <c r="H333">
        <f t="shared" si="17"/>
        <v>0</v>
      </c>
      <c r="I333">
        <v>0</v>
      </c>
      <c r="J333" s="12" t="s">
        <v>801</v>
      </c>
    </row>
    <row r="334" spans="1:10" ht="49.5" customHeight="1">
      <c r="A334" s="1" t="s">
        <v>943</v>
      </c>
      <c r="B334" s="4">
        <v>0</v>
      </c>
      <c r="C334" s="10" t="s">
        <v>778</v>
      </c>
      <c r="D334" s="14" t="s">
        <v>739</v>
      </c>
      <c r="E334" s="2">
        <v>3</v>
      </c>
      <c r="F334">
        <f t="shared" si="18"/>
        <v>1</v>
      </c>
      <c r="G334">
        <f t="shared" si="16"/>
        <v>0</v>
      </c>
      <c r="H334">
        <f t="shared" si="17"/>
        <v>0</v>
      </c>
      <c r="I334">
        <v>0</v>
      </c>
      <c r="J334" s="12" t="s">
        <v>801</v>
      </c>
    </row>
    <row r="335" spans="1:10" ht="49.5" customHeight="1">
      <c r="A335" s="1" t="s">
        <v>943</v>
      </c>
      <c r="B335" s="4">
        <v>0</v>
      </c>
      <c r="C335" s="10" t="s">
        <v>779</v>
      </c>
      <c r="D335" s="14" t="s">
        <v>740</v>
      </c>
      <c r="E335" s="2">
        <v>2</v>
      </c>
      <c r="F335">
        <f t="shared" si="18"/>
        <v>0</v>
      </c>
      <c r="G335">
        <f t="shared" si="16"/>
        <v>1</v>
      </c>
      <c r="H335">
        <f t="shared" si="17"/>
        <v>0</v>
      </c>
      <c r="I335">
        <v>0</v>
      </c>
      <c r="J335" s="12" t="s">
        <v>801</v>
      </c>
    </row>
    <row r="336" spans="1:10" ht="70.5" customHeight="1">
      <c r="A336" s="1" t="s">
        <v>943</v>
      </c>
      <c r="B336" s="4">
        <v>0</v>
      </c>
      <c r="C336" s="10" t="s">
        <v>780</v>
      </c>
      <c r="D336" s="14" t="s">
        <v>730</v>
      </c>
      <c r="E336" s="2">
        <v>2</v>
      </c>
      <c r="F336">
        <f t="shared" si="18"/>
        <v>0</v>
      </c>
      <c r="G336">
        <f t="shared" si="16"/>
        <v>1</v>
      </c>
      <c r="H336">
        <f t="shared" si="17"/>
        <v>0</v>
      </c>
      <c r="I336">
        <v>0</v>
      </c>
      <c r="J336" s="12" t="s">
        <v>801</v>
      </c>
    </row>
    <row r="337" spans="1:10" ht="49.5" customHeight="1">
      <c r="A337" s="1" t="s">
        <v>943</v>
      </c>
      <c r="B337" s="4">
        <v>0</v>
      </c>
      <c r="C337" s="10" t="s">
        <v>781</v>
      </c>
      <c r="D337" s="14" t="s">
        <v>705</v>
      </c>
      <c r="E337" s="2">
        <v>3</v>
      </c>
      <c r="F337">
        <f t="shared" si="18"/>
        <v>1</v>
      </c>
      <c r="G337">
        <f t="shared" si="16"/>
        <v>0</v>
      </c>
      <c r="H337">
        <f t="shared" si="17"/>
        <v>0</v>
      </c>
      <c r="I337">
        <v>0</v>
      </c>
      <c r="J337" s="12" t="s">
        <v>801</v>
      </c>
    </row>
    <row r="338" spans="1:10" ht="49.5" customHeight="1">
      <c r="A338" s="1" t="s">
        <v>943</v>
      </c>
      <c r="B338" s="4">
        <v>0</v>
      </c>
      <c r="C338" s="10" t="s">
        <v>782</v>
      </c>
      <c r="D338" s="14" t="s">
        <v>706</v>
      </c>
      <c r="E338" s="2">
        <v>3</v>
      </c>
      <c r="F338">
        <f t="shared" si="18"/>
        <v>1</v>
      </c>
      <c r="G338">
        <f t="shared" si="16"/>
        <v>0</v>
      </c>
      <c r="H338">
        <f t="shared" si="17"/>
        <v>0</v>
      </c>
      <c r="I338">
        <v>0</v>
      </c>
      <c r="J338" s="12" t="s">
        <v>801</v>
      </c>
    </row>
    <row r="339" spans="1:10" ht="49.5" customHeight="1">
      <c r="A339" s="1" t="s">
        <v>943</v>
      </c>
      <c r="B339" s="4">
        <v>0</v>
      </c>
      <c r="C339" s="10" t="s">
        <v>783</v>
      </c>
      <c r="D339" s="14" t="s">
        <v>707</v>
      </c>
      <c r="E339" s="2">
        <v>3</v>
      </c>
      <c r="F339">
        <f t="shared" si="18"/>
        <v>1</v>
      </c>
      <c r="G339">
        <f t="shared" si="16"/>
        <v>0</v>
      </c>
      <c r="H339">
        <f t="shared" si="17"/>
        <v>0</v>
      </c>
      <c r="I339">
        <v>0</v>
      </c>
      <c r="J339" s="12" t="s">
        <v>801</v>
      </c>
    </row>
    <row r="340" spans="1:10" ht="49.5" customHeight="1">
      <c r="A340" s="1" t="s">
        <v>943</v>
      </c>
      <c r="B340" s="4">
        <v>0</v>
      </c>
      <c r="C340" s="10" t="s">
        <v>784</v>
      </c>
      <c r="D340" s="14" t="s">
        <v>708</v>
      </c>
      <c r="E340" s="2">
        <v>3</v>
      </c>
      <c r="F340">
        <f t="shared" si="18"/>
        <v>1</v>
      </c>
      <c r="G340">
        <f t="shared" si="16"/>
        <v>0</v>
      </c>
      <c r="H340">
        <f t="shared" si="17"/>
        <v>0</v>
      </c>
      <c r="I340">
        <v>0</v>
      </c>
      <c r="J340" s="12" t="s">
        <v>801</v>
      </c>
    </row>
    <row r="341" spans="1:10" ht="49.5" customHeight="1">
      <c r="A341" s="1" t="s">
        <v>943</v>
      </c>
      <c r="B341" s="4">
        <v>0</v>
      </c>
      <c r="C341" s="10" t="s">
        <v>785</v>
      </c>
      <c r="D341" s="14" t="s">
        <v>709</v>
      </c>
      <c r="E341" s="2">
        <v>3</v>
      </c>
      <c r="F341">
        <f t="shared" si="18"/>
        <v>1</v>
      </c>
      <c r="G341">
        <f t="shared" si="16"/>
        <v>0</v>
      </c>
      <c r="H341">
        <f t="shared" si="17"/>
        <v>0</v>
      </c>
      <c r="I341">
        <v>0</v>
      </c>
      <c r="J341" s="12" t="s">
        <v>801</v>
      </c>
    </row>
    <row r="342" spans="1:10" ht="51.75" customHeight="1">
      <c r="A342" s="1" t="s">
        <v>943</v>
      </c>
      <c r="B342" s="4">
        <v>0</v>
      </c>
      <c r="C342" s="10" t="s">
        <v>786</v>
      </c>
      <c r="D342" s="14" t="s">
        <v>731</v>
      </c>
      <c r="E342" s="2">
        <v>3</v>
      </c>
      <c r="F342">
        <f t="shared" si="18"/>
        <v>1</v>
      </c>
      <c r="G342">
        <f t="shared" si="16"/>
        <v>0</v>
      </c>
      <c r="H342">
        <f t="shared" si="17"/>
        <v>0</v>
      </c>
      <c r="I342">
        <v>0</v>
      </c>
      <c r="J342" s="12" t="s">
        <v>801</v>
      </c>
    </row>
    <row r="343" spans="1:10" ht="36" customHeight="1">
      <c r="A343" s="1" t="s">
        <v>943</v>
      </c>
      <c r="B343" s="4">
        <v>0</v>
      </c>
      <c r="C343" s="10" t="s">
        <v>732</v>
      </c>
      <c r="D343" s="14" t="s">
        <v>710</v>
      </c>
      <c r="E343" s="2">
        <v>2</v>
      </c>
      <c r="F343">
        <f t="shared" si="18"/>
        <v>0</v>
      </c>
      <c r="G343">
        <f t="shared" si="16"/>
        <v>1</v>
      </c>
      <c r="H343">
        <f t="shared" si="17"/>
        <v>0</v>
      </c>
      <c r="I343">
        <v>0</v>
      </c>
      <c r="J343" s="12" t="s">
        <v>801</v>
      </c>
    </row>
    <row r="344" spans="1:10" ht="54.75" customHeight="1">
      <c r="A344" s="1" t="s">
        <v>670</v>
      </c>
      <c r="B344" s="4">
        <v>0</v>
      </c>
      <c r="C344" s="10" t="s">
        <v>313</v>
      </c>
      <c r="D344" s="14" t="s">
        <v>294</v>
      </c>
      <c r="E344" s="2">
        <v>2</v>
      </c>
      <c r="F344">
        <f t="shared" si="18"/>
        <v>0</v>
      </c>
      <c r="G344">
        <f t="shared" si="16"/>
        <v>1</v>
      </c>
      <c r="H344">
        <f t="shared" si="17"/>
        <v>0</v>
      </c>
      <c r="I344">
        <v>0</v>
      </c>
      <c r="J344" s="12" t="s">
        <v>315</v>
      </c>
    </row>
    <row r="345" spans="1:10" ht="52.5" customHeight="1">
      <c r="A345" s="1" t="s">
        <v>670</v>
      </c>
      <c r="B345" s="4">
        <v>0</v>
      </c>
      <c r="C345" s="10" t="s">
        <v>314</v>
      </c>
      <c r="D345" s="14" t="s">
        <v>3</v>
      </c>
      <c r="E345" s="2">
        <v>3</v>
      </c>
      <c r="F345">
        <f t="shared" si="18"/>
        <v>1</v>
      </c>
      <c r="G345">
        <f t="shared" si="16"/>
        <v>0</v>
      </c>
      <c r="H345">
        <f t="shared" si="17"/>
        <v>0</v>
      </c>
      <c r="I345">
        <v>0</v>
      </c>
      <c r="J345" s="12" t="s">
        <v>295</v>
      </c>
    </row>
    <row r="346" spans="1:10" ht="37.5" customHeight="1">
      <c r="A346" s="1" t="s">
        <v>671</v>
      </c>
      <c r="B346" s="4">
        <v>0</v>
      </c>
      <c r="C346" s="10" t="s">
        <v>299</v>
      </c>
      <c r="D346" s="14" t="s">
        <v>60</v>
      </c>
      <c r="E346" s="2">
        <v>2</v>
      </c>
      <c r="F346">
        <f t="shared" si="18"/>
        <v>0</v>
      </c>
      <c r="G346">
        <f t="shared" si="16"/>
        <v>1</v>
      </c>
      <c r="H346">
        <f t="shared" si="17"/>
        <v>0</v>
      </c>
      <c r="I346">
        <v>0</v>
      </c>
      <c r="J346" s="12" t="s">
        <v>59</v>
      </c>
    </row>
    <row r="347" spans="1:10" ht="37.5" customHeight="1">
      <c r="A347" s="1" t="s">
        <v>671</v>
      </c>
      <c r="B347" s="4">
        <v>0</v>
      </c>
      <c r="C347" s="10" t="s">
        <v>300</v>
      </c>
      <c r="D347" s="14" t="s">
        <v>4</v>
      </c>
      <c r="E347" s="2">
        <v>2</v>
      </c>
      <c r="F347">
        <f t="shared" si="18"/>
        <v>0</v>
      </c>
      <c r="G347">
        <f t="shared" si="16"/>
        <v>1</v>
      </c>
      <c r="H347">
        <f t="shared" si="17"/>
        <v>0</v>
      </c>
      <c r="I347">
        <v>0</v>
      </c>
      <c r="J347" s="12" t="s">
        <v>61</v>
      </c>
    </row>
    <row r="348" spans="1:10" ht="66" customHeight="1">
      <c r="A348" s="1" t="s">
        <v>671</v>
      </c>
      <c r="B348" s="4">
        <v>0</v>
      </c>
      <c r="C348" s="10" t="s">
        <v>301</v>
      </c>
      <c r="D348" s="14" t="s">
        <v>47</v>
      </c>
      <c r="E348" s="2">
        <v>2</v>
      </c>
      <c r="F348">
        <f t="shared" si="18"/>
        <v>0</v>
      </c>
      <c r="G348">
        <f t="shared" si="16"/>
        <v>1</v>
      </c>
      <c r="H348">
        <f t="shared" si="17"/>
        <v>0</v>
      </c>
      <c r="I348">
        <v>0</v>
      </c>
      <c r="J348" s="12" t="s">
        <v>46</v>
      </c>
    </row>
    <row r="349" spans="1:10" ht="42" customHeight="1">
      <c r="A349" s="1" t="s">
        <v>671</v>
      </c>
      <c r="B349" s="4">
        <v>0</v>
      </c>
      <c r="C349" s="10" t="s">
        <v>302</v>
      </c>
      <c r="D349" s="14" t="s">
        <v>49</v>
      </c>
      <c r="E349" s="2">
        <v>2</v>
      </c>
      <c r="F349">
        <f t="shared" si="18"/>
        <v>0</v>
      </c>
      <c r="G349">
        <f t="shared" si="16"/>
        <v>1</v>
      </c>
      <c r="H349">
        <f t="shared" si="17"/>
        <v>0</v>
      </c>
      <c r="I349">
        <v>0</v>
      </c>
      <c r="J349" s="12" t="s">
        <v>48</v>
      </c>
    </row>
    <row r="350" spans="1:10" ht="34.5" customHeight="1">
      <c r="A350" s="1" t="s">
        <v>671</v>
      </c>
      <c r="B350" s="4">
        <v>0</v>
      </c>
      <c r="C350" s="10" t="s">
        <v>303</v>
      </c>
      <c r="D350" s="14" t="s">
        <v>5</v>
      </c>
      <c r="E350" s="2">
        <v>2</v>
      </c>
      <c r="F350">
        <f t="shared" si="18"/>
        <v>0</v>
      </c>
      <c r="G350">
        <f t="shared" si="16"/>
        <v>1</v>
      </c>
      <c r="H350">
        <f t="shared" si="17"/>
        <v>0</v>
      </c>
      <c r="I350">
        <v>0</v>
      </c>
      <c r="J350" s="12" t="s">
        <v>50</v>
      </c>
    </row>
    <row r="351" spans="1:10" ht="45.75" customHeight="1">
      <c r="A351" s="1" t="s">
        <v>671</v>
      </c>
      <c r="B351" s="4">
        <v>0</v>
      </c>
      <c r="C351" s="10" t="s">
        <v>304</v>
      </c>
      <c r="D351" s="14" t="s">
        <v>52</v>
      </c>
      <c r="E351" s="2">
        <v>2</v>
      </c>
      <c r="F351">
        <f t="shared" si="18"/>
        <v>0</v>
      </c>
      <c r="G351">
        <f t="shared" si="16"/>
        <v>1</v>
      </c>
      <c r="H351">
        <f t="shared" si="17"/>
        <v>0</v>
      </c>
      <c r="I351">
        <v>0</v>
      </c>
      <c r="J351" s="12" t="s">
        <v>51</v>
      </c>
    </row>
    <row r="352" spans="1:10" ht="69.75" customHeight="1">
      <c r="A352" s="1" t="s">
        <v>671</v>
      </c>
      <c r="B352" s="4">
        <v>0</v>
      </c>
      <c r="C352" s="10" t="s">
        <v>6</v>
      </c>
      <c r="D352" s="14" t="s">
        <v>54</v>
      </c>
      <c r="E352" s="2">
        <v>2</v>
      </c>
      <c r="F352">
        <f t="shared" si="18"/>
        <v>0</v>
      </c>
      <c r="G352">
        <f t="shared" si="16"/>
        <v>1</v>
      </c>
      <c r="H352">
        <f t="shared" si="17"/>
        <v>0</v>
      </c>
      <c r="I352">
        <v>0</v>
      </c>
      <c r="J352" s="12" t="s">
        <v>53</v>
      </c>
    </row>
    <row r="353" spans="1:10" ht="43.5" customHeight="1">
      <c r="A353" s="1" t="s">
        <v>671</v>
      </c>
      <c r="B353" s="4">
        <v>0</v>
      </c>
      <c r="C353" s="10" t="s">
        <v>7</v>
      </c>
      <c r="D353" s="14" t="s">
        <v>8</v>
      </c>
      <c r="E353" s="2">
        <v>2</v>
      </c>
      <c r="F353">
        <f t="shared" si="18"/>
        <v>0</v>
      </c>
      <c r="G353">
        <f t="shared" si="16"/>
        <v>1</v>
      </c>
      <c r="H353">
        <f t="shared" si="17"/>
        <v>0</v>
      </c>
      <c r="I353">
        <v>0</v>
      </c>
      <c r="J353" s="12" t="s">
        <v>58</v>
      </c>
    </row>
    <row r="354" spans="1:10" ht="39" customHeight="1">
      <c r="A354" s="1" t="s">
        <v>671</v>
      </c>
      <c r="B354" s="4">
        <v>0</v>
      </c>
      <c r="C354" s="10" t="s">
        <v>302</v>
      </c>
      <c r="D354" s="14" t="s">
        <v>9</v>
      </c>
      <c r="E354" s="2">
        <v>2</v>
      </c>
      <c r="F354">
        <f t="shared" si="18"/>
        <v>0</v>
      </c>
      <c r="G354">
        <f t="shared" si="16"/>
        <v>1</v>
      </c>
      <c r="H354">
        <f t="shared" si="17"/>
        <v>0</v>
      </c>
      <c r="I354">
        <v>0</v>
      </c>
      <c r="J354" s="12" t="s">
        <v>39</v>
      </c>
    </row>
    <row r="355" spans="1:10" ht="43.5" customHeight="1">
      <c r="A355" s="1" t="s">
        <v>672</v>
      </c>
      <c r="B355" s="4">
        <v>0</v>
      </c>
      <c r="C355" s="3" t="s">
        <v>283</v>
      </c>
      <c r="D355" s="14" t="s">
        <v>134</v>
      </c>
      <c r="E355" s="2">
        <v>2</v>
      </c>
      <c r="F355">
        <f t="shared" si="18"/>
        <v>0</v>
      </c>
      <c r="G355">
        <f t="shared" si="16"/>
        <v>1</v>
      </c>
      <c r="H355">
        <f t="shared" si="17"/>
        <v>0</v>
      </c>
      <c r="I355">
        <v>0</v>
      </c>
      <c r="J355" s="12" t="s">
        <v>135</v>
      </c>
    </row>
    <row r="356" spans="1:10" ht="33" customHeight="1">
      <c r="A356" s="1" t="s">
        <v>672</v>
      </c>
      <c r="B356" s="4">
        <v>0</v>
      </c>
      <c r="C356" s="3" t="s">
        <v>136</v>
      </c>
      <c r="D356" s="14" t="s">
        <v>137</v>
      </c>
      <c r="E356" s="2">
        <v>3</v>
      </c>
      <c r="F356">
        <f t="shared" si="18"/>
        <v>1</v>
      </c>
      <c r="G356">
        <f t="shared" si="16"/>
        <v>0</v>
      </c>
      <c r="H356">
        <f t="shared" si="17"/>
        <v>0</v>
      </c>
      <c r="I356">
        <v>0</v>
      </c>
      <c r="J356" s="12" t="s">
        <v>138</v>
      </c>
    </row>
    <row r="357" spans="1:10" ht="33.75" customHeight="1">
      <c r="A357" s="1" t="s">
        <v>672</v>
      </c>
      <c r="B357" s="4">
        <v>0</v>
      </c>
      <c r="C357" s="3" t="s">
        <v>10</v>
      </c>
      <c r="D357" s="14" t="s">
        <v>139</v>
      </c>
      <c r="E357" s="2">
        <v>2</v>
      </c>
      <c r="F357">
        <f t="shared" si="18"/>
        <v>0</v>
      </c>
      <c r="G357">
        <f t="shared" si="16"/>
        <v>1</v>
      </c>
      <c r="H357">
        <f t="shared" si="17"/>
        <v>0</v>
      </c>
      <c r="I357">
        <v>0</v>
      </c>
      <c r="J357" s="12" t="s">
        <v>140</v>
      </c>
    </row>
    <row r="358" spans="1:10" ht="33.75" customHeight="1">
      <c r="A358" s="1" t="s">
        <v>672</v>
      </c>
      <c r="B358" s="4">
        <v>0</v>
      </c>
      <c r="C358" s="3" t="s">
        <v>284</v>
      </c>
      <c r="D358" s="14" t="s">
        <v>141</v>
      </c>
      <c r="E358" s="2">
        <v>3</v>
      </c>
      <c r="F358">
        <f t="shared" si="18"/>
        <v>1</v>
      </c>
      <c r="G358">
        <f t="shared" si="16"/>
        <v>0</v>
      </c>
      <c r="H358">
        <f t="shared" si="17"/>
        <v>0</v>
      </c>
      <c r="I358">
        <v>0</v>
      </c>
      <c r="J358" s="12" t="s">
        <v>142</v>
      </c>
    </row>
    <row r="359" spans="1:10" ht="33.75" customHeight="1">
      <c r="A359" s="1" t="s">
        <v>672</v>
      </c>
      <c r="B359" s="4">
        <v>0</v>
      </c>
      <c r="C359" s="3" t="s">
        <v>285</v>
      </c>
      <c r="D359" s="14" t="s">
        <v>143</v>
      </c>
      <c r="E359" s="2">
        <v>1</v>
      </c>
      <c r="F359">
        <f t="shared" si="18"/>
        <v>0</v>
      </c>
      <c r="G359">
        <f t="shared" si="16"/>
        <v>0</v>
      </c>
      <c r="H359">
        <f t="shared" si="17"/>
        <v>1</v>
      </c>
      <c r="I359">
        <v>0</v>
      </c>
      <c r="J359" s="12" t="s">
        <v>144</v>
      </c>
    </row>
    <row r="360" spans="1:10" ht="67.5" customHeight="1">
      <c r="A360" s="1" t="s">
        <v>672</v>
      </c>
      <c r="B360" s="4">
        <v>0</v>
      </c>
      <c r="C360" s="3" t="s">
        <v>286</v>
      </c>
      <c r="D360" s="14" t="s">
        <v>153</v>
      </c>
      <c r="E360" s="2">
        <v>2</v>
      </c>
      <c r="F360">
        <f t="shared" si="18"/>
        <v>0</v>
      </c>
      <c r="G360">
        <f t="shared" si="16"/>
        <v>1</v>
      </c>
      <c r="H360">
        <f t="shared" si="17"/>
        <v>0</v>
      </c>
      <c r="I360">
        <v>0</v>
      </c>
      <c r="J360" s="12" t="s">
        <v>154</v>
      </c>
    </row>
    <row r="361" spans="1:10" ht="30.75" customHeight="1">
      <c r="A361" s="1" t="s">
        <v>672</v>
      </c>
      <c r="B361" s="4">
        <v>0</v>
      </c>
      <c r="C361" s="3" t="s">
        <v>287</v>
      </c>
      <c r="D361" s="14" t="s">
        <v>155</v>
      </c>
      <c r="E361" s="2">
        <v>2</v>
      </c>
      <c r="F361">
        <f t="shared" si="18"/>
        <v>0</v>
      </c>
      <c r="G361">
        <f t="shared" si="16"/>
        <v>1</v>
      </c>
      <c r="H361">
        <f t="shared" si="17"/>
        <v>0</v>
      </c>
      <c r="I361">
        <v>0</v>
      </c>
      <c r="J361" s="12" t="s">
        <v>156</v>
      </c>
    </row>
    <row r="362" spans="1:10" ht="51.75" customHeight="1">
      <c r="A362" s="1" t="s">
        <v>672</v>
      </c>
      <c r="B362" s="4">
        <v>0</v>
      </c>
      <c r="C362" s="3" t="s">
        <v>288</v>
      </c>
      <c r="D362" s="14" t="s">
        <v>157</v>
      </c>
      <c r="E362" s="2">
        <v>2</v>
      </c>
      <c r="F362">
        <f t="shared" si="18"/>
        <v>0</v>
      </c>
      <c r="G362">
        <f t="shared" si="16"/>
        <v>1</v>
      </c>
      <c r="H362">
        <f t="shared" si="17"/>
        <v>0</v>
      </c>
      <c r="I362">
        <v>0</v>
      </c>
      <c r="J362" s="12" t="s">
        <v>158</v>
      </c>
    </row>
    <row r="363" spans="1:10" ht="30" customHeight="1">
      <c r="A363" s="1" t="s">
        <v>672</v>
      </c>
      <c r="B363" s="4">
        <v>0</v>
      </c>
      <c r="C363" s="3" t="s">
        <v>289</v>
      </c>
      <c r="D363" s="14" t="s">
        <v>159</v>
      </c>
      <c r="E363" s="2">
        <v>3</v>
      </c>
      <c r="F363">
        <f t="shared" si="18"/>
        <v>1</v>
      </c>
      <c r="G363">
        <f t="shared" si="16"/>
        <v>0</v>
      </c>
      <c r="H363">
        <f t="shared" si="17"/>
        <v>0</v>
      </c>
      <c r="I363">
        <v>0</v>
      </c>
      <c r="J363" s="12" t="s">
        <v>160</v>
      </c>
    </row>
    <row r="364" spans="1:10" ht="43.5" customHeight="1">
      <c r="A364" s="1" t="s">
        <v>672</v>
      </c>
      <c r="B364" s="4">
        <v>0</v>
      </c>
      <c r="C364" s="3" t="s">
        <v>290</v>
      </c>
      <c r="D364" s="14" t="s">
        <v>161</v>
      </c>
      <c r="E364" s="2">
        <v>2</v>
      </c>
      <c r="F364">
        <f t="shared" si="18"/>
        <v>0</v>
      </c>
      <c r="G364">
        <f t="shared" si="16"/>
        <v>1</v>
      </c>
      <c r="H364">
        <f t="shared" si="17"/>
        <v>0</v>
      </c>
      <c r="I364">
        <v>0</v>
      </c>
      <c r="J364" s="12" t="s">
        <v>162</v>
      </c>
    </row>
    <row r="365" spans="1:10" ht="63" customHeight="1">
      <c r="A365" s="1" t="s">
        <v>672</v>
      </c>
      <c r="B365" s="4">
        <v>0</v>
      </c>
      <c r="C365" s="3" t="s">
        <v>291</v>
      </c>
      <c r="D365" s="14" t="s">
        <v>163</v>
      </c>
      <c r="E365" s="2">
        <v>2</v>
      </c>
      <c r="F365">
        <f t="shared" si="18"/>
        <v>0</v>
      </c>
      <c r="G365">
        <f t="shared" si="16"/>
        <v>1</v>
      </c>
      <c r="H365">
        <f t="shared" si="17"/>
        <v>0</v>
      </c>
      <c r="I365">
        <v>0</v>
      </c>
      <c r="J365" s="12" t="s">
        <v>164</v>
      </c>
    </row>
    <row r="366" spans="1:10" ht="29.25" customHeight="1">
      <c r="A366" s="1" t="s">
        <v>672</v>
      </c>
      <c r="B366" s="4">
        <v>0</v>
      </c>
      <c r="C366" s="3" t="s">
        <v>165</v>
      </c>
      <c r="D366" s="14" t="s">
        <v>129</v>
      </c>
      <c r="E366" s="2">
        <v>3</v>
      </c>
      <c r="F366">
        <f t="shared" si="18"/>
        <v>1</v>
      </c>
      <c r="G366">
        <f t="shared" si="16"/>
        <v>0</v>
      </c>
      <c r="H366">
        <f t="shared" si="17"/>
        <v>0</v>
      </c>
      <c r="I366">
        <v>0</v>
      </c>
      <c r="J366" s="12" t="s">
        <v>130</v>
      </c>
    </row>
    <row r="367" spans="1:10" ht="30" customHeight="1">
      <c r="A367" s="1" t="s">
        <v>672</v>
      </c>
      <c r="B367" s="4">
        <v>0</v>
      </c>
      <c r="C367" s="3" t="s">
        <v>131</v>
      </c>
      <c r="D367" s="14" t="s">
        <v>132</v>
      </c>
      <c r="E367" s="2">
        <v>2</v>
      </c>
      <c r="F367">
        <f t="shared" si="18"/>
        <v>0</v>
      </c>
      <c r="G367">
        <f t="shared" si="16"/>
        <v>1</v>
      </c>
      <c r="H367">
        <f t="shared" si="17"/>
        <v>0</v>
      </c>
      <c r="I367">
        <v>0</v>
      </c>
      <c r="J367" s="12" t="s">
        <v>133</v>
      </c>
    </row>
    <row r="368" spans="1:10" ht="43.5" customHeight="1">
      <c r="A368" s="33" t="s">
        <v>941</v>
      </c>
      <c r="B368" s="4">
        <v>1</v>
      </c>
      <c r="C368" s="34" t="s">
        <v>843</v>
      </c>
      <c r="D368" s="34" t="s">
        <v>656</v>
      </c>
      <c r="E368" s="35">
        <v>2</v>
      </c>
      <c r="F368">
        <f t="shared" si="18"/>
        <v>0</v>
      </c>
      <c r="G368">
        <f t="shared" si="16"/>
        <v>1</v>
      </c>
      <c r="H368">
        <f t="shared" si="17"/>
        <v>0</v>
      </c>
      <c r="I368" s="35">
        <v>1</v>
      </c>
      <c r="J368" s="12" t="s">
        <v>862</v>
      </c>
    </row>
    <row r="369" spans="1:10" ht="43.5" customHeight="1">
      <c r="A369" s="33" t="s">
        <v>941</v>
      </c>
      <c r="B369" s="4">
        <v>1</v>
      </c>
      <c r="C369" s="34" t="s">
        <v>296</v>
      </c>
      <c r="D369" s="34" t="s">
        <v>711</v>
      </c>
      <c r="E369" s="35">
        <v>1</v>
      </c>
      <c r="F369">
        <f t="shared" si="18"/>
        <v>0</v>
      </c>
      <c r="G369">
        <f t="shared" si="16"/>
        <v>0</v>
      </c>
      <c r="H369">
        <f t="shared" si="17"/>
        <v>1</v>
      </c>
      <c r="I369" s="35">
        <v>1</v>
      </c>
      <c r="J369" s="12" t="s">
        <v>862</v>
      </c>
    </row>
    <row r="370" spans="1:10" ht="51" customHeight="1">
      <c r="A370" s="33" t="s">
        <v>941</v>
      </c>
      <c r="B370" s="4">
        <v>1</v>
      </c>
      <c r="C370" s="34" t="s">
        <v>799</v>
      </c>
      <c r="D370" s="34" t="s">
        <v>800</v>
      </c>
      <c r="E370" s="35">
        <v>2</v>
      </c>
      <c r="F370">
        <f t="shared" si="18"/>
        <v>0</v>
      </c>
      <c r="G370">
        <f t="shared" si="16"/>
        <v>1</v>
      </c>
      <c r="H370">
        <f t="shared" si="17"/>
        <v>0</v>
      </c>
      <c r="I370" s="35">
        <v>1</v>
      </c>
      <c r="J370" s="12" t="s">
        <v>862</v>
      </c>
    </row>
    <row r="371" spans="1:10" ht="45" customHeight="1">
      <c r="A371" s="33" t="s">
        <v>941</v>
      </c>
      <c r="B371" s="4">
        <v>1</v>
      </c>
      <c r="C371" s="34" t="s">
        <v>848</v>
      </c>
      <c r="D371" s="34" t="s">
        <v>849</v>
      </c>
      <c r="E371" s="35">
        <v>2</v>
      </c>
      <c r="F371">
        <f t="shared" si="18"/>
        <v>0</v>
      </c>
      <c r="G371">
        <f t="shared" si="16"/>
        <v>1</v>
      </c>
      <c r="H371">
        <f t="shared" si="17"/>
        <v>0</v>
      </c>
      <c r="I371" s="35">
        <v>1</v>
      </c>
      <c r="J371" s="12" t="s">
        <v>862</v>
      </c>
    </row>
    <row r="372" spans="1:10" ht="30" customHeight="1">
      <c r="A372" s="33" t="s">
        <v>941</v>
      </c>
      <c r="B372" s="4">
        <v>1</v>
      </c>
      <c r="C372" s="34" t="s">
        <v>850</v>
      </c>
      <c r="D372" s="34" t="s">
        <v>297</v>
      </c>
      <c r="E372" s="35">
        <v>2</v>
      </c>
      <c r="F372">
        <f t="shared" si="18"/>
        <v>0</v>
      </c>
      <c r="G372">
        <f t="shared" si="16"/>
        <v>1</v>
      </c>
      <c r="H372">
        <f t="shared" si="17"/>
        <v>0</v>
      </c>
      <c r="I372" s="35">
        <v>1</v>
      </c>
      <c r="J372" s="12" t="s">
        <v>862</v>
      </c>
    </row>
    <row r="373" spans="1:10" ht="30" customHeight="1">
      <c r="A373" s="33" t="s">
        <v>941</v>
      </c>
      <c r="B373" s="4">
        <v>1</v>
      </c>
      <c r="C373" s="34" t="s">
        <v>851</v>
      </c>
      <c r="D373" s="34" t="s">
        <v>712</v>
      </c>
      <c r="E373" s="35">
        <v>2</v>
      </c>
      <c r="F373">
        <f t="shared" si="18"/>
        <v>0</v>
      </c>
      <c r="G373">
        <f t="shared" si="16"/>
        <v>1</v>
      </c>
      <c r="H373">
        <f t="shared" si="17"/>
        <v>0</v>
      </c>
      <c r="I373" s="35">
        <v>1</v>
      </c>
      <c r="J373" s="12" t="s">
        <v>862</v>
      </c>
    </row>
    <row r="374" spans="1:10" ht="30" customHeight="1">
      <c r="A374" s="33" t="s">
        <v>941</v>
      </c>
      <c r="B374" s="4">
        <v>1</v>
      </c>
      <c r="C374" s="34" t="s">
        <v>713</v>
      </c>
      <c r="D374" s="34" t="s">
        <v>714</v>
      </c>
      <c r="E374" s="35">
        <v>2</v>
      </c>
      <c r="F374">
        <f t="shared" si="18"/>
        <v>0</v>
      </c>
      <c r="G374">
        <f t="shared" si="16"/>
        <v>1</v>
      </c>
      <c r="H374">
        <f t="shared" si="17"/>
        <v>0</v>
      </c>
      <c r="I374" s="35">
        <v>0</v>
      </c>
      <c r="J374" s="12" t="s">
        <v>862</v>
      </c>
    </row>
    <row r="375" spans="1:10" ht="39.75" customHeight="1">
      <c r="A375" s="33" t="s">
        <v>941</v>
      </c>
      <c r="B375" s="4">
        <v>1</v>
      </c>
      <c r="C375" s="34" t="s">
        <v>852</v>
      </c>
      <c r="D375" s="34" t="s">
        <v>677</v>
      </c>
      <c r="E375" s="35">
        <v>1</v>
      </c>
      <c r="F375">
        <f t="shared" si="18"/>
        <v>0</v>
      </c>
      <c r="G375">
        <f t="shared" si="16"/>
        <v>0</v>
      </c>
      <c r="H375">
        <f t="shared" si="17"/>
        <v>1</v>
      </c>
      <c r="I375" s="35">
        <v>0</v>
      </c>
      <c r="J375" s="12" t="s">
        <v>862</v>
      </c>
    </row>
    <row r="376" spans="1:10" ht="58.5" customHeight="1">
      <c r="A376" s="1" t="s">
        <v>977</v>
      </c>
      <c r="B376" s="4">
        <v>1</v>
      </c>
      <c r="C376" s="2" t="s">
        <v>1000</v>
      </c>
      <c r="D376" s="32" t="s">
        <v>1025</v>
      </c>
      <c r="E376" s="2">
        <v>2</v>
      </c>
      <c r="F376">
        <f t="shared" si="18"/>
        <v>0</v>
      </c>
      <c r="G376">
        <f t="shared" si="16"/>
        <v>1</v>
      </c>
      <c r="H376">
        <f t="shared" si="17"/>
        <v>0</v>
      </c>
      <c r="I376" s="2">
        <v>1</v>
      </c>
      <c r="J376" s="5" t="s">
        <v>882</v>
      </c>
    </row>
    <row r="377" spans="1:10" ht="67.5" customHeight="1">
      <c r="A377" s="1" t="s">
        <v>977</v>
      </c>
      <c r="B377" s="4">
        <v>1</v>
      </c>
      <c r="C377" s="2" t="s">
        <v>955</v>
      </c>
      <c r="D377" s="3" t="s">
        <v>733</v>
      </c>
      <c r="E377" s="2">
        <v>2</v>
      </c>
      <c r="F377">
        <f t="shared" si="18"/>
        <v>0</v>
      </c>
      <c r="G377">
        <f t="shared" si="16"/>
        <v>1</v>
      </c>
      <c r="H377">
        <f t="shared" si="17"/>
        <v>0</v>
      </c>
      <c r="I377" s="2">
        <v>1</v>
      </c>
      <c r="J377" s="12" t="s">
        <v>882</v>
      </c>
    </row>
    <row r="378" spans="1:10" ht="15" customHeight="1">
      <c r="A378" s="1" t="s">
        <v>977</v>
      </c>
      <c r="B378" s="4">
        <v>1</v>
      </c>
      <c r="C378" s="2" t="s">
        <v>986</v>
      </c>
      <c r="D378" s="2" t="s">
        <v>995</v>
      </c>
      <c r="E378" s="2">
        <v>2</v>
      </c>
      <c r="F378">
        <f t="shared" si="18"/>
        <v>0</v>
      </c>
      <c r="G378">
        <f t="shared" si="16"/>
        <v>1</v>
      </c>
      <c r="H378">
        <f t="shared" si="17"/>
        <v>0</v>
      </c>
      <c r="I378" s="2">
        <v>1</v>
      </c>
      <c r="J378" s="5" t="s">
        <v>882</v>
      </c>
    </row>
    <row r="379" spans="1:10" ht="39.75" customHeight="1">
      <c r="A379" s="1" t="s">
        <v>977</v>
      </c>
      <c r="B379" s="4">
        <v>1</v>
      </c>
      <c r="C379" s="2" t="s">
        <v>985</v>
      </c>
      <c r="D379" s="3" t="s">
        <v>991</v>
      </c>
      <c r="E379" s="2">
        <v>2</v>
      </c>
      <c r="F379">
        <f t="shared" si="18"/>
        <v>0</v>
      </c>
      <c r="G379">
        <f t="shared" si="16"/>
        <v>1</v>
      </c>
      <c r="H379">
        <f t="shared" si="17"/>
        <v>0</v>
      </c>
      <c r="I379" s="2">
        <v>1</v>
      </c>
      <c r="J379" s="5" t="s">
        <v>882</v>
      </c>
    </row>
    <row r="380" spans="1:10" ht="64.5" customHeight="1">
      <c r="A380" s="1" t="s">
        <v>977</v>
      </c>
      <c r="B380" s="4">
        <v>1</v>
      </c>
      <c r="C380" s="2" t="s">
        <v>974</v>
      </c>
      <c r="D380" s="3" t="s">
        <v>897</v>
      </c>
      <c r="E380" s="2">
        <v>3</v>
      </c>
      <c r="F380">
        <f t="shared" si="18"/>
        <v>1</v>
      </c>
      <c r="G380">
        <f t="shared" si="16"/>
        <v>0</v>
      </c>
      <c r="H380">
        <f t="shared" si="17"/>
        <v>0</v>
      </c>
      <c r="I380" s="2">
        <v>0</v>
      </c>
      <c r="J380" s="5" t="s">
        <v>882</v>
      </c>
    </row>
    <row r="381" spans="1:10" ht="51" customHeight="1">
      <c r="A381" s="1" t="s">
        <v>977</v>
      </c>
      <c r="B381" s="4">
        <v>1</v>
      </c>
      <c r="C381" s="2" t="s">
        <v>989</v>
      </c>
      <c r="D381" s="3" t="s">
        <v>961</v>
      </c>
      <c r="E381" s="2">
        <v>2</v>
      </c>
      <c r="F381">
        <f t="shared" si="18"/>
        <v>0</v>
      </c>
      <c r="G381">
        <f t="shared" si="16"/>
        <v>1</v>
      </c>
      <c r="H381">
        <f t="shared" si="17"/>
        <v>0</v>
      </c>
      <c r="I381" s="2">
        <v>1</v>
      </c>
      <c r="J381" s="5" t="s">
        <v>882</v>
      </c>
    </row>
    <row r="382" spans="1:10" ht="47.25" customHeight="1">
      <c r="A382" s="1" t="s">
        <v>673</v>
      </c>
      <c r="B382" s="4">
        <v>0</v>
      </c>
      <c r="C382" s="3" t="s">
        <v>292</v>
      </c>
      <c r="D382" s="3" t="s">
        <v>65</v>
      </c>
      <c r="E382" s="2">
        <v>3</v>
      </c>
      <c r="F382">
        <f t="shared" si="18"/>
        <v>1</v>
      </c>
      <c r="G382">
        <f t="shared" si="16"/>
        <v>0</v>
      </c>
      <c r="H382">
        <f t="shared" si="17"/>
        <v>0</v>
      </c>
      <c r="I382" s="2">
        <v>0</v>
      </c>
      <c r="J382" s="5" t="s">
        <v>67</v>
      </c>
    </row>
    <row r="383" spans="1:10" ht="47.25" customHeight="1">
      <c r="A383" s="1" t="s">
        <v>673</v>
      </c>
      <c r="B383" s="4">
        <v>0</v>
      </c>
      <c r="C383" s="3" t="s">
        <v>68</v>
      </c>
      <c r="D383" s="3" t="s">
        <v>70</v>
      </c>
      <c r="E383" s="2">
        <v>2</v>
      </c>
      <c r="F383">
        <f t="shared" si="18"/>
        <v>0</v>
      </c>
      <c r="G383">
        <f t="shared" si="16"/>
        <v>1</v>
      </c>
      <c r="H383">
        <f t="shared" si="17"/>
        <v>0</v>
      </c>
      <c r="I383" s="2">
        <v>0</v>
      </c>
      <c r="J383" s="5" t="s">
        <v>69</v>
      </c>
    </row>
    <row r="384" spans="1:10" ht="47.25" customHeight="1">
      <c r="A384" s="1" t="s">
        <v>673</v>
      </c>
      <c r="B384" s="4">
        <v>0</v>
      </c>
      <c r="C384" s="3" t="s">
        <v>293</v>
      </c>
      <c r="D384" s="3" t="s">
        <v>55</v>
      </c>
      <c r="E384" s="2">
        <v>2</v>
      </c>
      <c r="F384">
        <f t="shared" si="18"/>
        <v>0</v>
      </c>
      <c r="G384">
        <f t="shared" si="16"/>
        <v>1</v>
      </c>
      <c r="H384">
        <f t="shared" si="17"/>
        <v>0</v>
      </c>
      <c r="I384" s="2">
        <v>0</v>
      </c>
      <c r="J384" s="5" t="s">
        <v>71</v>
      </c>
    </row>
    <row r="385" spans="1:10" ht="47.25" customHeight="1">
      <c r="A385" s="1" t="s">
        <v>673</v>
      </c>
      <c r="B385" s="4">
        <v>0</v>
      </c>
      <c r="C385" s="3" t="s">
        <v>268</v>
      </c>
      <c r="D385" s="3" t="s">
        <v>11</v>
      </c>
      <c r="E385" s="2">
        <v>2</v>
      </c>
      <c r="F385">
        <f t="shared" si="18"/>
        <v>0</v>
      </c>
      <c r="G385">
        <f aca="true" t="shared" si="19" ref="G385:G435">IF(E385=2,1,0)</f>
        <v>1</v>
      </c>
      <c r="H385">
        <f aca="true" t="shared" si="20" ref="H385:H435">IF(E385=1,1,0)</f>
        <v>0</v>
      </c>
      <c r="I385" s="2">
        <v>0</v>
      </c>
      <c r="J385" s="5" t="s">
        <v>56</v>
      </c>
    </row>
    <row r="386" spans="1:10" ht="75.75" customHeight="1">
      <c r="A386" s="1" t="s">
        <v>673</v>
      </c>
      <c r="B386" s="4">
        <v>0</v>
      </c>
      <c r="C386" s="3" t="s">
        <v>269</v>
      </c>
      <c r="D386" s="3" t="s">
        <v>57</v>
      </c>
      <c r="E386" s="2">
        <v>2</v>
      </c>
      <c r="F386">
        <f>IF(E386=3,1,0)</f>
        <v>0</v>
      </c>
      <c r="G386">
        <f t="shared" si="19"/>
        <v>1</v>
      </c>
      <c r="H386">
        <f t="shared" si="20"/>
        <v>0</v>
      </c>
      <c r="I386" s="2">
        <v>0</v>
      </c>
      <c r="J386" s="5" t="s">
        <v>66</v>
      </c>
    </row>
    <row r="387" spans="1:10" ht="78" customHeight="1">
      <c r="A387" s="1" t="s">
        <v>987</v>
      </c>
      <c r="B387" s="4">
        <v>1</v>
      </c>
      <c r="C387" s="3" t="s">
        <v>713</v>
      </c>
      <c r="D387" s="3" t="s">
        <v>714</v>
      </c>
      <c r="E387" s="2">
        <v>2</v>
      </c>
      <c r="F387">
        <f>IF(E387=3,1,0)</f>
        <v>0</v>
      </c>
      <c r="G387">
        <f t="shared" si="19"/>
        <v>1</v>
      </c>
      <c r="H387">
        <f t="shared" si="20"/>
        <v>0</v>
      </c>
      <c r="I387" s="2">
        <v>0</v>
      </c>
      <c r="J387" s="5" t="s">
        <v>12</v>
      </c>
    </row>
    <row r="388" spans="1:10" ht="78" customHeight="1">
      <c r="A388" s="1" t="s">
        <v>987</v>
      </c>
      <c r="B388" s="4">
        <v>1</v>
      </c>
      <c r="C388" s="3" t="s">
        <v>852</v>
      </c>
      <c r="D388" s="3" t="s">
        <v>677</v>
      </c>
      <c r="E388" s="2">
        <v>1</v>
      </c>
      <c r="F388">
        <f>IF(E388=3,1,0)</f>
        <v>0</v>
      </c>
      <c r="G388">
        <f t="shared" si="19"/>
        <v>0</v>
      </c>
      <c r="H388">
        <f t="shared" si="20"/>
        <v>1</v>
      </c>
      <c r="I388" s="2">
        <v>0</v>
      </c>
      <c r="J388" s="5" t="s">
        <v>12</v>
      </c>
    </row>
    <row r="389" spans="1:10" ht="58.5" customHeight="1">
      <c r="A389" s="1" t="s">
        <v>987</v>
      </c>
      <c r="B389" s="4">
        <v>1</v>
      </c>
      <c r="C389" s="8" t="s">
        <v>1000</v>
      </c>
      <c r="D389" s="9" t="s">
        <v>1025</v>
      </c>
      <c r="E389" s="8">
        <v>2</v>
      </c>
      <c r="F389">
        <f>IF(E389=3,1,0)</f>
        <v>0</v>
      </c>
      <c r="G389">
        <f t="shared" si="19"/>
        <v>1</v>
      </c>
      <c r="H389">
        <f t="shared" si="20"/>
        <v>0</v>
      </c>
      <c r="I389" s="8">
        <v>1</v>
      </c>
      <c r="J389" s="5" t="s">
        <v>882</v>
      </c>
    </row>
    <row r="390" spans="1:10" ht="67.5" customHeight="1">
      <c r="A390" s="1" t="s">
        <v>987</v>
      </c>
      <c r="B390" s="4">
        <v>1</v>
      </c>
      <c r="C390" s="8" t="s">
        <v>955</v>
      </c>
      <c r="D390" s="10" t="s">
        <v>733</v>
      </c>
      <c r="E390" s="8">
        <v>2</v>
      </c>
      <c r="F390">
        <f>IF(E390=3,1,0)</f>
        <v>0</v>
      </c>
      <c r="G390">
        <f t="shared" si="19"/>
        <v>1</v>
      </c>
      <c r="H390">
        <f t="shared" si="20"/>
        <v>0</v>
      </c>
      <c r="I390" s="8">
        <v>1</v>
      </c>
      <c r="J390" s="12" t="s">
        <v>882</v>
      </c>
    </row>
    <row r="391" spans="1:10" ht="15" customHeight="1">
      <c r="A391" s="1" t="s">
        <v>987</v>
      </c>
      <c r="B391" s="4">
        <v>1</v>
      </c>
      <c r="C391" s="8" t="s">
        <v>986</v>
      </c>
      <c r="D391" s="8" t="s">
        <v>995</v>
      </c>
      <c r="E391" s="8">
        <v>2</v>
      </c>
      <c r="F391">
        <f>IF(E391=3,1,0)</f>
        <v>0</v>
      </c>
      <c r="G391">
        <f t="shared" si="19"/>
        <v>1</v>
      </c>
      <c r="H391">
        <f t="shared" si="20"/>
        <v>0</v>
      </c>
      <c r="I391" s="8">
        <v>1</v>
      </c>
      <c r="J391" s="5" t="s">
        <v>882</v>
      </c>
    </row>
    <row r="392" spans="1:10" ht="39.75" customHeight="1">
      <c r="A392" s="1" t="s">
        <v>987</v>
      </c>
      <c r="B392" s="4">
        <v>1</v>
      </c>
      <c r="C392" s="8" t="s">
        <v>985</v>
      </c>
      <c r="D392" s="10" t="s">
        <v>991</v>
      </c>
      <c r="E392" s="8">
        <v>2</v>
      </c>
      <c r="F392">
        <f>IF(E392=3,1,0)</f>
        <v>0</v>
      </c>
      <c r="G392">
        <f t="shared" si="19"/>
        <v>1</v>
      </c>
      <c r="H392">
        <f t="shared" si="20"/>
        <v>0</v>
      </c>
      <c r="I392" s="8">
        <v>1</v>
      </c>
      <c r="J392" s="5" t="s">
        <v>882</v>
      </c>
    </row>
    <row r="393" spans="1:10" ht="64.5" customHeight="1">
      <c r="A393" s="1" t="s">
        <v>987</v>
      </c>
      <c r="B393" s="4">
        <v>1</v>
      </c>
      <c r="C393" s="8" t="s">
        <v>974</v>
      </c>
      <c r="D393" s="10" t="s">
        <v>897</v>
      </c>
      <c r="E393" s="8">
        <v>3</v>
      </c>
      <c r="F393">
        <f>IF(E393=3,1,0)</f>
        <v>1</v>
      </c>
      <c r="G393">
        <f t="shared" si="19"/>
        <v>0</v>
      </c>
      <c r="H393">
        <f t="shared" si="20"/>
        <v>0</v>
      </c>
      <c r="I393" s="8">
        <v>0</v>
      </c>
      <c r="J393" s="5" t="s">
        <v>882</v>
      </c>
    </row>
    <row r="394" spans="1:10" ht="51" customHeight="1">
      <c r="A394" s="1" t="s">
        <v>987</v>
      </c>
      <c r="B394" s="4">
        <v>1</v>
      </c>
      <c r="C394" s="8" t="s">
        <v>989</v>
      </c>
      <c r="D394" s="10" t="s">
        <v>961</v>
      </c>
      <c r="E394" s="8">
        <v>2</v>
      </c>
      <c r="F394">
        <f>IF(E394=3,1,0)</f>
        <v>0</v>
      </c>
      <c r="G394">
        <f t="shared" si="19"/>
        <v>1</v>
      </c>
      <c r="H394">
        <f t="shared" si="20"/>
        <v>0</v>
      </c>
      <c r="I394" s="8">
        <v>1</v>
      </c>
      <c r="J394" s="5" t="s">
        <v>882</v>
      </c>
    </row>
    <row r="395" spans="1:10" ht="45.75" customHeight="1">
      <c r="A395" s="1" t="s">
        <v>987</v>
      </c>
      <c r="B395" s="4">
        <v>1</v>
      </c>
      <c r="C395" s="3" t="s">
        <v>853</v>
      </c>
      <c r="D395" s="3" t="s">
        <v>854</v>
      </c>
      <c r="E395" s="2">
        <v>2</v>
      </c>
      <c r="F395">
        <f>IF(E395=3,1,0)</f>
        <v>0</v>
      </c>
      <c r="G395">
        <f t="shared" si="19"/>
        <v>1</v>
      </c>
      <c r="H395">
        <f t="shared" si="20"/>
        <v>0</v>
      </c>
      <c r="I395" s="2">
        <v>0</v>
      </c>
      <c r="J395" s="12" t="s">
        <v>863</v>
      </c>
    </row>
    <row r="396" spans="1:10" ht="42" customHeight="1">
      <c r="A396" s="1" t="s">
        <v>987</v>
      </c>
      <c r="B396" s="4">
        <v>1</v>
      </c>
      <c r="C396" s="3" t="s">
        <v>855</v>
      </c>
      <c r="D396" s="3" t="s">
        <v>816</v>
      </c>
      <c r="E396" s="2">
        <v>1</v>
      </c>
      <c r="F396">
        <f>IF(E396=3,1,0)</f>
        <v>0</v>
      </c>
      <c r="G396">
        <f t="shared" si="19"/>
        <v>0</v>
      </c>
      <c r="H396">
        <f t="shared" si="20"/>
        <v>1</v>
      </c>
      <c r="I396" s="2">
        <v>0</v>
      </c>
      <c r="J396" s="12" t="s">
        <v>863</v>
      </c>
    </row>
    <row r="397" spans="1:10" ht="60.75" customHeight="1">
      <c r="A397" s="1" t="s">
        <v>987</v>
      </c>
      <c r="B397" s="4">
        <v>1</v>
      </c>
      <c r="C397" s="10" t="s">
        <v>900</v>
      </c>
      <c r="D397" s="14" t="s">
        <v>901</v>
      </c>
      <c r="E397" s="2">
        <v>1</v>
      </c>
      <c r="F397">
        <f>IF(E397=3,1,0)</f>
        <v>0</v>
      </c>
      <c r="G397">
        <f t="shared" si="19"/>
        <v>0</v>
      </c>
      <c r="H397">
        <f t="shared" si="20"/>
        <v>1</v>
      </c>
      <c r="I397" s="2">
        <v>0</v>
      </c>
      <c r="J397" s="12" t="s">
        <v>863</v>
      </c>
    </row>
    <row r="398" spans="1:10" ht="15" customHeight="1">
      <c r="A398" s="1" t="s">
        <v>987</v>
      </c>
      <c r="B398" s="4">
        <v>1</v>
      </c>
      <c r="C398" s="3" t="s">
        <v>817</v>
      </c>
      <c r="D398" s="3" t="s">
        <v>818</v>
      </c>
      <c r="E398" s="2">
        <v>2</v>
      </c>
      <c r="F398">
        <f>IF(E398=3,1,0)</f>
        <v>0</v>
      </c>
      <c r="G398">
        <f t="shared" si="19"/>
        <v>1</v>
      </c>
      <c r="H398">
        <f t="shared" si="20"/>
        <v>0</v>
      </c>
      <c r="I398" s="2">
        <v>0</v>
      </c>
      <c r="J398" s="12" t="s">
        <v>863</v>
      </c>
    </row>
    <row r="399" spans="1:10" ht="33.75" customHeight="1">
      <c r="A399" s="1" t="s">
        <v>987</v>
      </c>
      <c r="B399" s="4">
        <v>1</v>
      </c>
      <c r="C399" s="3" t="s">
        <v>819</v>
      </c>
      <c r="D399" s="3" t="s">
        <v>678</v>
      </c>
      <c r="E399" s="2">
        <v>2</v>
      </c>
      <c r="F399">
        <f>IF(E399=3,1,0)</f>
        <v>0</v>
      </c>
      <c r="G399">
        <f t="shared" si="19"/>
        <v>1</v>
      </c>
      <c r="H399">
        <f t="shared" si="20"/>
        <v>0</v>
      </c>
      <c r="I399" s="2">
        <v>0</v>
      </c>
      <c r="J399" s="12" t="s">
        <v>863</v>
      </c>
    </row>
    <row r="400" spans="1:10" ht="15" customHeight="1">
      <c r="A400" s="1" t="s">
        <v>987</v>
      </c>
      <c r="B400" s="4">
        <v>1</v>
      </c>
      <c r="C400" s="3" t="s">
        <v>820</v>
      </c>
      <c r="D400" s="3" t="s">
        <v>679</v>
      </c>
      <c r="E400" s="2">
        <v>2</v>
      </c>
      <c r="F400">
        <f>IF(E400=3,1,0)</f>
        <v>0</v>
      </c>
      <c r="G400">
        <f t="shared" si="19"/>
        <v>1</v>
      </c>
      <c r="H400">
        <f t="shared" si="20"/>
        <v>0</v>
      </c>
      <c r="I400" s="2">
        <v>0</v>
      </c>
      <c r="J400" s="12" t="s">
        <v>863</v>
      </c>
    </row>
    <row r="401" spans="1:10" ht="33.75" customHeight="1">
      <c r="A401" s="1" t="s">
        <v>987</v>
      </c>
      <c r="B401" s="4">
        <v>1</v>
      </c>
      <c r="C401" s="3" t="s">
        <v>680</v>
      </c>
      <c r="D401" s="3" t="s">
        <v>821</v>
      </c>
      <c r="E401" s="2">
        <v>3</v>
      </c>
      <c r="F401">
        <f>IF(E401=3,1,0)</f>
        <v>1</v>
      </c>
      <c r="G401">
        <f t="shared" si="19"/>
        <v>0</v>
      </c>
      <c r="H401">
        <f t="shared" si="20"/>
        <v>0</v>
      </c>
      <c r="I401" s="2">
        <v>0</v>
      </c>
      <c r="J401" s="12" t="s">
        <v>863</v>
      </c>
    </row>
    <row r="402" spans="1:10" ht="38.25" customHeight="1">
      <c r="A402" s="1" t="s">
        <v>987</v>
      </c>
      <c r="B402" s="4">
        <v>1</v>
      </c>
      <c r="C402" s="3" t="s">
        <v>822</v>
      </c>
      <c r="D402" s="3" t="s">
        <v>823</v>
      </c>
      <c r="E402" s="2">
        <v>2</v>
      </c>
      <c r="F402">
        <f>IF(E402=3,1,0)</f>
        <v>0</v>
      </c>
      <c r="G402">
        <f t="shared" si="19"/>
        <v>1</v>
      </c>
      <c r="H402">
        <f t="shared" si="20"/>
        <v>0</v>
      </c>
      <c r="I402" s="2">
        <v>0</v>
      </c>
      <c r="J402" s="12" t="s">
        <v>863</v>
      </c>
    </row>
    <row r="403" spans="1:10" ht="33.75" customHeight="1">
      <c r="A403" s="1" t="s">
        <v>987</v>
      </c>
      <c r="B403" s="4">
        <v>1</v>
      </c>
      <c r="C403" s="3" t="s">
        <v>681</v>
      </c>
      <c r="D403" s="3" t="s">
        <v>769</v>
      </c>
      <c r="E403" s="2">
        <v>2</v>
      </c>
      <c r="F403">
        <f>IF(E403=3,1,0)</f>
        <v>0</v>
      </c>
      <c r="G403">
        <f t="shared" si="19"/>
        <v>1</v>
      </c>
      <c r="H403">
        <f t="shared" si="20"/>
        <v>0</v>
      </c>
      <c r="I403" s="2">
        <v>0</v>
      </c>
      <c r="J403" s="12" t="s">
        <v>863</v>
      </c>
    </row>
    <row r="404" spans="1:10" ht="38.25" customHeight="1">
      <c r="A404" s="1" t="s">
        <v>987</v>
      </c>
      <c r="B404" s="4">
        <v>1</v>
      </c>
      <c r="C404" s="3" t="s">
        <v>770</v>
      </c>
      <c r="D404" s="3" t="s">
        <v>771</v>
      </c>
      <c r="E404" s="2">
        <v>2</v>
      </c>
      <c r="F404">
        <f>IF(E404=3,1,0)</f>
        <v>0</v>
      </c>
      <c r="G404">
        <f t="shared" si="19"/>
        <v>1</v>
      </c>
      <c r="H404">
        <f t="shared" si="20"/>
        <v>0</v>
      </c>
      <c r="I404" s="2">
        <v>0</v>
      </c>
      <c r="J404" s="12" t="s">
        <v>863</v>
      </c>
    </row>
    <row r="405" spans="1:10" ht="75" customHeight="1">
      <c r="A405" s="1" t="s">
        <v>987</v>
      </c>
      <c r="B405" s="4">
        <v>1</v>
      </c>
      <c r="C405" s="3" t="s">
        <v>772</v>
      </c>
      <c r="D405" s="3" t="s">
        <v>828</v>
      </c>
      <c r="E405" s="2">
        <v>2</v>
      </c>
      <c r="F405">
        <f>IF(E405=3,1,0)</f>
        <v>0</v>
      </c>
      <c r="G405">
        <f t="shared" si="19"/>
        <v>1</v>
      </c>
      <c r="H405">
        <f t="shared" si="20"/>
        <v>0</v>
      </c>
      <c r="I405" s="2">
        <v>0</v>
      </c>
      <c r="J405" s="12" t="s">
        <v>863</v>
      </c>
    </row>
    <row r="406" spans="1:10" ht="63.75" customHeight="1">
      <c r="A406" s="1" t="s">
        <v>987</v>
      </c>
      <c r="B406" s="4">
        <v>1</v>
      </c>
      <c r="C406" s="3" t="s">
        <v>829</v>
      </c>
      <c r="D406" s="3" t="s">
        <v>830</v>
      </c>
      <c r="E406" s="2">
        <v>2</v>
      </c>
      <c r="F406">
        <f>IF(E406=3,1,0)</f>
        <v>0</v>
      </c>
      <c r="G406">
        <f t="shared" si="19"/>
        <v>1</v>
      </c>
      <c r="H406">
        <f t="shared" si="20"/>
        <v>0</v>
      </c>
      <c r="I406" s="2">
        <v>0</v>
      </c>
      <c r="J406" s="12" t="s">
        <v>863</v>
      </c>
    </row>
    <row r="407" spans="1:10" ht="42.75" customHeight="1">
      <c r="A407" s="1" t="s">
        <v>987</v>
      </c>
      <c r="B407" s="4">
        <v>1</v>
      </c>
      <c r="C407" s="3" t="s">
        <v>831</v>
      </c>
      <c r="D407" s="3" t="s">
        <v>832</v>
      </c>
      <c r="E407" s="2">
        <v>2</v>
      </c>
      <c r="F407">
        <f>IF(E407=3,1,0)</f>
        <v>0</v>
      </c>
      <c r="G407">
        <f t="shared" si="19"/>
        <v>1</v>
      </c>
      <c r="H407">
        <f t="shared" si="20"/>
        <v>0</v>
      </c>
      <c r="I407" s="2">
        <v>0</v>
      </c>
      <c r="J407" s="12" t="s">
        <v>863</v>
      </c>
    </row>
    <row r="408" spans="1:10" ht="34.5" customHeight="1">
      <c r="A408" s="1" t="s">
        <v>987</v>
      </c>
      <c r="B408" s="4">
        <v>1</v>
      </c>
      <c r="C408" s="3" t="s">
        <v>833</v>
      </c>
      <c r="D408" s="3" t="s">
        <v>834</v>
      </c>
      <c r="E408" s="2">
        <v>2</v>
      </c>
      <c r="F408">
        <f>IF(E408=3,1,0)</f>
        <v>0</v>
      </c>
      <c r="G408">
        <f t="shared" si="19"/>
        <v>1</v>
      </c>
      <c r="H408">
        <f t="shared" si="20"/>
        <v>0</v>
      </c>
      <c r="I408" s="2">
        <v>1</v>
      </c>
      <c r="J408" s="12" t="s">
        <v>863</v>
      </c>
    </row>
    <row r="409" spans="1:10" ht="79.5" customHeight="1">
      <c r="A409" s="1" t="s">
        <v>987</v>
      </c>
      <c r="B409" s="4">
        <v>1</v>
      </c>
      <c r="C409" s="3" t="s">
        <v>835</v>
      </c>
      <c r="D409" s="3" t="s">
        <v>682</v>
      </c>
      <c r="E409" s="2">
        <v>2</v>
      </c>
      <c r="F409">
        <f>IF(E409=3,1,0)</f>
        <v>0</v>
      </c>
      <c r="G409">
        <f t="shared" si="19"/>
        <v>1</v>
      </c>
      <c r="H409">
        <f t="shared" si="20"/>
        <v>0</v>
      </c>
      <c r="I409" s="2">
        <v>0</v>
      </c>
      <c r="J409" s="12" t="s">
        <v>863</v>
      </c>
    </row>
    <row r="410" spans="1:10" ht="42" customHeight="1">
      <c r="A410" s="1" t="s">
        <v>987</v>
      </c>
      <c r="B410" s="4">
        <v>1</v>
      </c>
      <c r="C410" s="3" t="s">
        <v>836</v>
      </c>
      <c r="D410" s="3" t="s">
        <v>791</v>
      </c>
      <c r="E410" s="2">
        <v>2</v>
      </c>
      <c r="F410">
        <f>IF(E410=3,1,0)</f>
        <v>0</v>
      </c>
      <c r="G410">
        <f t="shared" si="19"/>
        <v>1</v>
      </c>
      <c r="H410">
        <f t="shared" si="20"/>
        <v>0</v>
      </c>
      <c r="I410" s="2">
        <v>0</v>
      </c>
      <c r="J410" s="12" t="s">
        <v>863</v>
      </c>
    </row>
    <row r="411" spans="1:10" ht="51" customHeight="1">
      <c r="A411" s="1" t="s">
        <v>987</v>
      </c>
      <c r="B411" s="4">
        <v>1</v>
      </c>
      <c r="C411" s="10" t="s">
        <v>683</v>
      </c>
      <c r="D411" s="9" t="s">
        <v>864</v>
      </c>
      <c r="E411" s="2">
        <v>1</v>
      </c>
      <c r="F411">
        <f>IF(E411=3,1,0)</f>
        <v>0</v>
      </c>
      <c r="G411">
        <f t="shared" si="19"/>
        <v>0</v>
      </c>
      <c r="H411">
        <f t="shared" si="20"/>
        <v>1</v>
      </c>
      <c r="I411" s="2">
        <v>1</v>
      </c>
      <c r="J411" s="12" t="s">
        <v>863</v>
      </c>
    </row>
    <row r="412" spans="1:10" ht="59.25" customHeight="1">
      <c r="A412" s="1" t="s">
        <v>987</v>
      </c>
      <c r="B412" s="4">
        <v>1</v>
      </c>
      <c r="C412" s="3" t="s">
        <v>792</v>
      </c>
      <c r="D412" s="3" t="s">
        <v>684</v>
      </c>
      <c r="E412" s="2">
        <v>2</v>
      </c>
      <c r="F412">
        <f>IF(E412=3,1,0)</f>
        <v>0</v>
      </c>
      <c r="G412">
        <f t="shared" si="19"/>
        <v>1</v>
      </c>
      <c r="H412">
        <f t="shared" si="20"/>
        <v>0</v>
      </c>
      <c r="I412" s="2">
        <v>1</v>
      </c>
      <c r="J412" s="12" t="s">
        <v>863</v>
      </c>
    </row>
    <row r="413" spans="1:10" ht="51" customHeight="1">
      <c r="A413" s="1" t="s">
        <v>987</v>
      </c>
      <c r="B413" s="4">
        <v>1</v>
      </c>
      <c r="C413" s="3" t="s">
        <v>793</v>
      </c>
      <c r="D413" s="3" t="s">
        <v>794</v>
      </c>
      <c r="E413" s="2">
        <v>2</v>
      </c>
      <c r="F413">
        <f>IF(E413=3,1,0)</f>
        <v>0</v>
      </c>
      <c r="G413">
        <f t="shared" si="19"/>
        <v>1</v>
      </c>
      <c r="H413">
        <f t="shared" si="20"/>
        <v>0</v>
      </c>
      <c r="I413" s="2">
        <v>0</v>
      </c>
      <c r="J413" s="12" t="s">
        <v>863</v>
      </c>
    </row>
    <row r="414" spans="1:10" ht="43.5" customHeight="1">
      <c r="A414" s="1" t="s">
        <v>987</v>
      </c>
      <c r="B414" s="4">
        <v>1</v>
      </c>
      <c r="C414" s="3" t="s">
        <v>795</v>
      </c>
      <c r="D414" s="3" t="s">
        <v>796</v>
      </c>
      <c r="E414" s="2">
        <v>2</v>
      </c>
      <c r="F414">
        <f>IF(E414=3,1,0)</f>
        <v>0</v>
      </c>
      <c r="G414">
        <f t="shared" si="19"/>
        <v>1</v>
      </c>
      <c r="H414">
        <f t="shared" si="20"/>
        <v>0</v>
      </c>
      <c r="I414" s="2">
        <v>0</v>
      </c>
      <c r="J414" s="12" t="s">
        <v>863</v>
      </c>
    </row>
    <row r="415" spans="1:10" ht="15" customHeight="1">
      <c r="A415" s="1" t="s">
        <v>987</v>
      </c>
      <c r="B415" s="4">
        <v>1</v>
      </c>
      <c r="C415" s="3" t="s">
        <v>627</v>
      </c>
      <c r="D415" s="3" t="s">
        <v>798</v>
      </c>
      <c r="E415" s="2">
        <v>2</v>
      </c>
      <c r="F415">
        <f>IF(E415=3,1,0)</f>
        <v>0</v>
      </c>
      <c r="G415">
        <f t="shared" si="19"/>
        <v>1</v>
      </c>
      <c r="H415">
        <f t="shared" si="20"/>
        <v>0</v>
      </c>
      <c r="I415" s="2">
        <v>0</v>
      </c>
      <c r="J415" s="31" t="s">
        <v>298</v>
      </c>
    </row>
    <row r="416" spans="1:10" ht="39" customHeight="1">
      <c r="A416" s="1" t="s">
        <v>987</v>
      </c>
      <c r="B416" s="4">
        <v>1</v>
      </c>
      <c r="C416" s="3" t="s">
        <v>797</v>
      </c>
      <c r="D416" s="3" t="s">
        <v>741</v>
      </c>
      <c r="E416" s="2">
        <v>2</v>
      </c>
      <c r="F416">
        <f>IF(E416=3,1,0)</f>
        <v>0</v>
      </c>
      <c r="G416">
        <f t="shared" si="19"/>
        <v>1</v>
      </c>
      <c r="H416">
        <f t="shared" si="20"/>
        <v>0</v>
      </c>
      <c r="I416" s="2">
        <v>0</v>
      </c>
      <c r="J416" s="12" t="s">
        <v>863</v>
      </c>
    </row>
    <row r="417" spans="1:10" ht="49.5" customHeight="1">
      <c r="A417" s="1" t="s">
        <v>987</v>
      </c>
      <c r="B417" s="4">
        <v>1</v>
      </c>
      <c r="C417" s="3" t="s">
        <v>742</v>
      </c>
      <c r="D417" s="3" t="s">
        <v>743</v>
      </c>
      <c r="E417" s="2">
        <v>2</v>
      </c>
      <c r="F417">
        <f>IF(E417=3,1,0)</f>
        <v>0</v>
      </c>
      <c r="G417">
        <f t="shared" si="19"/>
        <v>1</v>
      </c>
      <c r="H417">
        <f t="shared" si="20"/>
        <v>0</v>
      </c>
      <c r="I417" s="2">
        <v>0</v>
      </c>
      <c r="J417" s="12" t="s">
        <v>863</v>
      </c>
    </row>
    <row r="418" spans="1:10" ht="15" customHeight="1">
      <c r="A418" s="1" t="s">
        <v>987</v>
      </c>
      <c r="B418" s="4">
        <v>1</v>
      </c>
      <c r="C418" s="3" t="s">
        <v>744</v>
      </c>
      <c r="D418" s="3" t="s">
        <v>628</v>
      </c>
      <c r="E418" s="2">
        <v>2</v>
      </c>
      <c r="F418">
        <f>IF(E418=3,1,0)</f>
        <v>0</v>
      </c>
      <c r="G418">
        <f t="shared" si="19"/>
        <v>1</v>
      </c>
      <c r="H418">
        <f t="shared" si="20"/>
        <v>0</v>
      </c>
      <c r="I418" s="2">
        <v>0</v>
      </c>
      <c r="J418" s="12" t="s">
        <v>863</v>
      </c>
    </row>
    <row r="419" spans="1:10" ht="15" customHeight="1">
      <c r="A419" s="1" t="s">
        <v>987</v>
      </c>
      <c r="B419" s="4">
        <v>1</v>
      </c>
      <c r="C419" s="3" t="s">
        <v>745</v>
      </c>
      <c r="D419" s="3" t="s">
        <v>746</v>
      </c>
      <c r="E419" s="2">
        <v>2</v>
      </c>
      <c r="F419">
        <f>IF(E419=3,1,0)</f>
        <v>0</v>
      </c>
      <c r="G419">
        <f t="shared" si="19"/>
        <v>1</v>
      </c>
      <c r="H419">
        <f t="shared" si="20"/>
        <v>0</v>
      </c>
      <c r="I419" s="2">
        <v>0</v>
      </c>
      <c r="J419" s="12" t="s">
        <v>863</v>
      </c>
    </row>
    <row r="420" spans="1:10" ht="15" customHeight="1">
      <c r="A420" s="1" t="s">
        <v>987</v>
      </c>
      <c r="B420" s="4">
        <v>1</v>
      </c>
      <c r="C420" s="3" t="s">
        <v>747</v>
      </c>
      <c r="D420" s="3" t="s">
        <v>629</v>
      </c>
      <c r="E420" s="2">
        <v>1</v>
      </c>
      <c r="F420">
        <f>IF(E420=3,1,0)</f>
        <v>0</v>
      </c>
      <c r="G420">
        <f t="shared" si="19"/>
        <v>0</v>
      </c>
      <c r="H420">
        <f t="shared" si="20"/>
        <v>1</v>
      </c>
      <c r="I420" s="2">
        <v>0</v>
      </c>
      <c r="J420" s="5" t="s">
        <v>863</v>
      </c>
    </row>
    <row r="421" spans="1:10" ht="15" customHeight="1">
      <c r="A421" s="1" t="s">
        <v>674</v>
      </c>
      <c r="B421" s="4">
        <v>0</v>
      </c>
      <c r="C421" s="3" t="s">
        <v>270</v>
      </c>
      <c r="D421" s="3" t="s">
        <v>145</v>
      </c>
      <c r="E421" s="2">
        <v>2</v>
      </c>
      <c r="F421">
        <f>IF(E421=3,1,0)</f>
        <v>0</v>
      </c>
      <c r="G421">
        <f t="shared" si="19"/>
        <v>1</v>
      </c>
      <c r="H421">
        <f t="shared" si="20"/>
        <v>0</v>
      </c>
      <c r="I421" s="2">
        <v>0</v>
      </c>
      <c r="J421" t="s">
        <v>146</v>
      </c>
    </row>
    <row r="422" spans="1:10" ht="15" customHeight="1">
      <c r="A422" s="1" t="s">
        <v>674</v>
      </c>
      <c r="B422" s="4">
        <v>0</v>
      </c>
      <c r="C422" s="3" t="s">
        <v>279</v>
      </c>
      <c r="D422" s="3" t="s">
        <v>147</v>
      </c>
      <c r="E422" s="2">
        <v>3</v>
      </c>
      <c r="F422">
        <f>IF(E422=3,1,0)</f>
        <v>1</v>
      </c>
      <c r="G422">
        <f t="shared" si="19"/>
        <v>0</v>
      </c>
      <c r="H422">
        <f t="shared" si="20"/>
        <v>0</v>
      </c>
      <c r="I422" s="2">
        <v>0</v>
      </c>
      <c r="J422" t="s">
        <v>148</v>
      </c>
    </row>
    <row r="423" spans="1:10" ht="15" customHeight="1">
      <c r="A423" s="1" t="s">
        <v>674</v>
      </c>
      <c r="B423" s="4">
        <v>0</v>
      </c>
      <c r="C423" s="3" t="s">
        <v>280</v>
      </c>
      <c r="D423" s="3" t="s">
        <v>105</v>
      </c>
      <c r="E423" s="2">
        <v>3</v>
      </c>
      <c r="F423">
        <f>IF(E423=3,1,0)</f>
        <v>1</v>
      </c>
      <c r="G423">
        <f t="shared" si="19"/>
        <v>0</v>
      </c>
      <c r="H423">
        <f t="shared" si="20"/>
        <v>0</v>
      </c>
      <c r="I423" s="2">
        <v>0</v>
      </c>
      <c r="J423" t="s">
        <v>106</v>
      </c>
    </row>
    <row r="424" spans="1:10" ht="15" customHeight="1">
      <c r="A424" s="1" t="s">
        <v>674</v>
      </c>
      <c r="B424" s="4">
        <v>0</v>
      </c>
      <c r="C424" s="3" t="s">
        <v>281</v>
      </c>
      <c r="D424" s="3" t="s">
        <v>107</v>
      </c>
      <c r="E424" s="2">
        <v>3</v>
      </c>
      <c r="F424">
        <f>IF(E424=3,1,0)</f>
        <v>1</v>
      </c>
      <c r="G424">
        <f t="shared" si="19"/>
        <v>0</v>
      </c>
      <c r="H424">
        <f t="shared" si="20"/>
        <v>0</v>
      </c>
      <c r="I424" s="2">
        <v>0</v>
      </c>
      <c r="J424" t="s">
        <v>108</v>
      </c>
    </row>
    <row r="425" spans="1:10" ht="15" customHeight="1">
      <c r="A425" s="1" t="s">
        <v>674</v>
      </c>
      <c r="B425" s="4">
        <v>0</v>
      </c>
      <c r="C425" s="3" t="s">
        <v>282</v>
      </c>
      <c r="D425" s="3" t="s">
        <v>109</v>
      </c>
      <c r="E425" s="2">
        <v>3</v>
      </c>
      <c r="F425">
        <f>IF(E425=3,1,0)</f>
        <v>1</v>
      </c>
      <c r="G425">
        <f t="shared" si="19"/>
        <v>0</v>
      </c>
      <c r="H425">
        <f t="shared" si="20"/>
        <v>0</v>
      </c>
      <c r="I425" s="2">
        <v>0</v>
      </c>
      <c r="J425" t="s">
        <v>110</v>
      </c>
    </row>
    <row r="426" spans="1:10" ht="15" customHeight="1">
      <c r="A426" s="1" t="s">
        <v>674</v>
      </c>
      <c r="B426" s="4">
        <v>0</v>
      </c>
      <c r="C426" s="3" t="s">
        <v>260</v>
      </c>
      <c r="D426" s="3" t="s">
        <v>111</v>
      </c>
      <c r="E426" s="2">
        <v>2</v>
      </c>
      <c r="F426">
        <f>IF(E426=3,1,0)</f>
        <v>0</v>
      </c>
      <c r="G426">
        <f t="shared" si="19"/>
        <v>1</v>
      </c>
      <c r="H426">
        <f t="shared" si="20"/>
        <v>0</v>
      </c>
      <c r="I426" s="2">
        <v>0</v>
      </c>
      <c r="J426" t="s">
        <v>112</v>
      </c>
    </row>
    <row r="427" spans="1:10" ht="30.75" customHeight="1">
      <c r="A427" s="1" t="s">
        <v>674</v>
      </c>
      <c r="B427" s="4">
        <v>0</v>
      </c>
      <c r="C427" s="3" t="s">
        <v>271</v>
      </c>
      <c r="D427" s="3" t="s">
        <v>113</v>
      </c>
      <c r="E427" s="2">
        <v>2</v>
      </c>
      <c r="F427">
        <f>IF(E427=3,1,0)</f>
        <v>0</v>
      </c>
      <c r="G427">
        <f t="shared" si="19"/>
        <v>1</v>
      </c>
      <c r="H427">
        <f t="shared" si="20"/>
        <v>0</v>
      </c>
      <c r="I427" s="2">
        <v>0</v>
      </c>
      <c r="J427" t="s">
        <v>114</v>
      </c>
    </row>
    <row r="428" spans="1:10" ht="29.25" customHeight="1">
      <c r="A428" s="1" t="s">
        <v>674</v>
      </c>
      <c r="B428" s="4">
        <v>0</v>
      </c>
      <c r="C428" s="3" t="s">
        <v>272</v>
      </c>
      <c r="D428" s="3" t="s">
        <v>115</v>
      </c>
      <c r="E428" s="2">
        <v>2</v>
      </c>
      <c r="F428">
        <f>IF(E428=3,1,0)</f>
        <v>0</v>
      </c>
      <c r="G428">
        <f t="shared" si="19"/>
        <v>1</v>
      </c>
      <c r="H428">
        <f t="shared" si="20"/>
        <v>0</v>
      </c>
      <c r="I428" s="2">
        <v>0</v>
      </c>
      <c r="J428" t="s">
        <v>116</v>
      </c>
    </row>
    <row r="429" spans="1:10" ht="38.25" customHeight="1">
      <c r="A429" s="1" t="s">
        <v>674</v>
      </c>
      <c r="B429" s="4">
        <v>0</v>
      </c>
      <c r="C429" s="3" t="s">
        <v>273</v>
      </c>
      <c r="D429" s="3" t="s">
        <v>117</v>
      </c>
      <c r="E429" s="2">
        <v>3</v>
      </c>
      <c r="F429">
        <f>IF(E429=3,1,0)</f>
        <v>1</v>
      </c>
      <c r="G429">
        <f t="shared" si="19"/>
        <v>0</v>
      </c>
      <c r="H429">
        <f t="shared" si="20"/>
        <v>0</v>
      </c>
      <c r="I429" s="2">
        <v>0</v>
      </c>
      <c r="J429" t="s">
        <v>118</v>
      </c>
    </row>
    <row r="430" spans="1:10" ht="15" customHeight="1">
      <c r="A430" s="1" t="s">
        <v>674</v>
      </c>
      <c r="B430" s="4">
        <v>0</v>
      </c>
      <c r="C430" s="3" t="s">
        <v>119</v>
      </c>
      <c r="D430" s="3" t="s">
        <v>120</v>
      </c>
      <c r="E430" s="2">
        <v>3</v>
      </c>
      <c r="F430">
        <f>IF(E430=3,1,0)</f>
        <v>1</v>
      </c>
      <c r="G430">
        <f t="shared" si="19"/>
        <v>0</v>
      </c>
      <c r="H430">
        <f t="shared" si="20"/>
        <v>0</v>
      </c>
      <c r="I430" s="2">
        <v>0</v>
      </c>
      <c r="J430" t="s">
        <v>121</v>
      </c>
    </row>
    <row r="431" spans="1:10" ht="45.75" customHeight="1">
      <c r="A431" s="1" t="s">
        <v>674</v>
      </c>
      <c r="B431" s="4">
        <v>0</v>
      </c>
      <c r="C431" s="3" t="s">
        <v>122</v>
      </c>
      <c r="D431" s="3" t="s">
        <v>123</v>
      </c>
      <c r="E431" s="2">
        <v>3</v>
      </c>
      <c r="F431">
        <f>IF(E431=3,1,0)</f>
        <v>1</v>
      </c>
      <c r="G431">
        <f t="shared" si="19"/>
        <v>0</v>
      </c>
      <c r="H431">
        <f t="shared" si="20"/>
        <v>0</v>
      </c>
      <c r="I431" s="2">
        <v>0</v>
      </c>
      <c r="J431" t="s">
        <v>124</v>
      </c>
    </row>
    <row r="432" spans="1:10" ht="43.5" customHeight="1">
      <c r="A432" s="1" t="s">
        <v>674</v>
      </c>
      <c r="B432" s="4">
        <v>0</v>
      </c>
      <c r="C432" s="3" t="s">
        <v>274</v>
      </c>
      <c r="D432" s="3" t="s">
        <v>125</v>
      </c>
      <c r="E432" s="2">
        <v>2</v>
      </c>
      <c r="F432">
        <f>IF(E432=3,1,0)</f>
        <v>0</v>
      </c>
      <c r="G432">
        <f t="shared" si="19"/>
        <v>1</v>
      </c>
      <c r="H432">
        <f t="shared" si="20"/>
        <v>0</v>
      </c>
      <c r="I432" s="2">
        <v>0</v>
      </c>
      <c r="J432" t="s">
        <v>126</v>
      </c>
    </row>
    <row r="433" spans="1:10" ht="15" customHeight="1">
      <c r="A433" s="1" t="s">
        <v>674</v>
      </c>
      <c r="B433" s="4">
        <v>0</v>
      </c>
      <c r="C433" s="3" t="s">
        <v>275</v>
      </c>
      <c r="D433" s="3" t="s">
        <v>127</v>
      </c>
      <c r="E433" s="2">
        <v>2</v>
      </c>
      <c r="F433">
        <f>IF(E433=3,1,0)</f>
        <v>0</v>
      </c>
      <c r="G433">
        <f t="shared" si="19"/>
        <v>1</v>
      </c>
      <c r="H433">
        <f t="shared" si="20"/>
        <v>0</v>
      </c>
      <c r="I433" s="2">
        <v>0</v>
      </c>
      <c r="J433" t="s">
        <v>128</v>
      </c>
    </row>
    <row r="434" spans="1:10" ht="39" customHeight="1">
      <c r="A434" s="1" t="s">
        <v>674</v>
      </c>
      <c r="B434" s="4">
        <v>0</v>
      </c>
      <c r="C434" s="3" t="s">
        <v>276</v>
      </c>
      <c r="D434" s="3" t="s">
        <v>94</v>
      </c>
      <c r="E434" s="2">
        <v>3</v>
      </c>
      <c r="F434">
        <f>IF(E434=3,1,0)</f>
        <v>1</v>
      </c>
      <c r="G434">
        <f t="shared" si="19"/>
        <v>0</v>
      </c>
      <c r="H434">
        <f t="shared" si="20"/>
        <v>0</v>
      </c>
      <c r="I434" s="2">
        <v>0</v>
      </c>
      <c r="J434" t="s">
        <v>95</v>
      </c>
    </row>
    <row r="435" spans="1:10" ht="45.75" customHeight="1">
      <c r="A435" s="1" t="s">
        <v>674</v>
      </c>
      <c r="B435" s="4">
        <v>0</v>
      </c>
      <c r="C435" s="3" t="s">
        <v>277</v>
      </c>
      <c r="D435" s="3" t="s">
        <v>96</v>
      </c>
      <c r="E435" s="2">
        <v>3</v>
      </c>
      <c r="F435">
        <f>IF(E435=3,1,0)</f>
        <v>1</v>
      </c>
      <c r="G435">
        <f t="shared" si="19"/>
        <v>0</v>
      </c>
      <c r="H435">
        <f t="shared" si="20"/>
        <v>0</v>
      </c>
      <c r="I435" s="2">
        <v>0</v>
      </c>
      <c r="J435" t="s">
        <v>97</v>
      </c>
    </row>
    <row r="436" spans="1:10" ht="15" customHeight="1">
      <c r="A436" s="1" t="s">
        <v>674</v>
      </c>
      <c r="B436" s="4">
        <v>0</v>
      </c>
      <c r="C436" s="3" t="s">
        <v>278</v>
      </c>
      <c r="D436" s="3" t="s">
        <v>98</v>
      </c>
      <c r="E436" s="2">
        <v>3</v>
      </c>
      <c r="F436">
        <f>IF(E436=3,1,0)</f>
        <v>1</v>
      </c>
      <c r="G436">
        <f>IF(E436=2,1,0)</f>
        <v>0</v>
      </c>
      <c r="H436">
        <f>IF(E436=1,1,0)</f>
        <v>0</v>
      </c>
      <c r="I436" s="2">
        <v>0</v>
      </c>
      <c r="J436" t="s">
        <v>99</v>
      </c>
    </row>
  </sheetData>
  <sheetProtection/>
  <hyperlinks>
    <hyperlink ref="J308" r:id="rId1" display="http://www.opengovpartnership.org/commitments/participaci%C3%B3n-ciudadana"/>
    <hyperlink ref="J307" r:id="rId2" display="http://www.opengovpartnership.org/commitments/transparencia-y-acceso-la-informaci%C3%B3n-p%C3%BAblica"/>
    <hyperlink ref="J309" r:id="rId3" display="http://www.opengovpartnership.org/commitments/integridad-p%C3%BAblica"/>
    <hyperlink ref="J310" r:id="rId4" display="http://www.opengovpartnership.org/commitments/gobierno-electr%C3%B3nico-y-servicios-p%C3%BAblicos"/>
    <hyperlink ref="J389" r:id="rId5" display="http://www.opengovpartnership.org/countries/united-kingdom"/>
    <hyperlink ref="J390" r:id="rId6" display="http://www.opengovpartnership.org/countries/united-kingdom"/>
    <hyperlink ref="J391" r:id="rId7" display="http://www.opengovpartnership.org/countries/united-kingdom"/>
    <hyperlink ref="J392" r:id="rId8" display="http://www.opengovpartnership.org/countries/united-kingdom"/>
    <hyperlink ref="J393" r:id="rId9" display="http://www.opengovpartnership.org/countries/united-kingdom"/>
    <hyperlink ref="J394" r:id="rId10" display="http://www.opengovpartnership.org/countries/united-kingdom"/>
    <hyperlink ref="J69" r:id="rId11" display="http://www.opengovpartnership.org/commitments/chileatiende-red-multiservicios-del-estado"/>
    <hyperlink ref="J70" r:id="rId12" display="http://www.opengovpartnership.org/commitments/participaci%C3%B3n-ciudadana-en-materia-medio-ambiental"/>
    <hyperlink ref="J68" r:id="rId13" display="http://www.opengovpartnership.org/commitments/portal-de-transparencia"/>
    <hyperlink ref="J67" r:id="rId14" display="http://www.opengovpartnership.org/commitments/proyecto-de-ley-sobre-partidos-pol%C3%ADticos"/>
    <hyperlink ref="J387" r:id="rId15" display="http://www.opengovpartnership.org/countries/south-africa"/>
    <hyperlink ref="J25" r:id="rId16" display="http://www.opengovpartnership.org/commitments/implementation-pro-ethics-company-registry"/>
    <hyperlink ref="J24" r:id="rId17" display="http://www.opengovpartnership.org/commitments/organization-national-seminar-social-participation"/>
    <hyperlink ref="J26" r:id="rId18" display="http://www.opengovpartnership.org/commitments/organization-meeting-inter-council-forum-ppa-2012-2015-2%C2%AA-phase"/>
    <hyperlink ref="J27" r:id="rId19" display="http://www.opengovpartnership.org/commitments/continuing-training-public-ombudsman-units-federal-executive-branch"/>
    <hyperlink ref="J28" r:id="rId20" display="http://www.opengovpartnership.org/commitments/restructuring-transparency-portal"/>
    <hyperlink ref="J29" r:id="rId21" display="http://www.opengovpartnership.org/commitments/integra%C3%A7%C3%A3o-sist%C3%AAmica-de-ouvidorias"/>
    <hyperlink ref="J30" r:id="rId22" display="http://www.opengovpartnership.org/commitments/organization-1st-national-conference-transparency-and-social-control-1st-consocial"/>
    <hyperlink ref="J32" r:id="rId23" display="http://www.opengovpartnership.org/commitments/partnership-w3c-brazil"/>
    <hyperlink ref="J31" r:id="rId24" display="http://www.opengovpartnership.org/commitments/school-development-plan-interactive-school-pde"/>
    <hyperlink ref="J33" r:id="rId25" display="http://www.opengovpartnership.org/commitments/registry-national-education-prices"/>
    <hyperlink ref="J34" r:id="rId26" display="http://www.opengovpartnership.org/commitments/partnership-digital-culture-laboratory"/>
    <hyperlink ref="J35" r:id="rId27" display="http://www.opengovpartnership.org/commitments/control-panel-integrated-monitoring-and-oversight-system-public-module"/>
    <hyperlink ref="J36" r:id="rId28" display="http://www.opengovpartnership.org/commitments/facilitation-access-specific-databases-transparency-portal"/>
    <hyperlink ref="J37" r:id="rId29" display="http://www.opengovpartnership.org/commitments/development-and-delivery-capacity-building-programs-public-officials-issues-connected-in"/>
    <hyperlink ref="J38" r:id="rId30" display="http://www.opengovpartnership.org/commitments/preparation-catalogue-public-data-and-information-provided-internet-agencies-and-entitie"/>
    <hyperlink ref="J39" r:id="rId31" display="http://www.opengovpartnership.org/commitments/diagnostic-study-values-knowledge-and-culture-governing-access-public-information-brazil"/>
    <hyperlink ref="J40" r:id="rId32" display="http://www.opengovpartnership.org/commitments/development-distance-education-program-build-capacity-public-officials-issue-access-info"/>
    <hyperlink ref="J41" r:id="rId33" display="http://www.opengovpartnership.org/commitments/development-model-organize-information-services-citizens-agencies-and-entities-federal-e"/>
    <hyperlink ref="J42" r:id="rId34" display="http://www.opengovpartnership.org/commitments/development-and-construction-transparency-portal%E2%80%99s-data-warehouse"/>
    <hyperlink ref="J43" r:id="rId35" display="http://www.opengovpartnership.org/commitments/research-study-identify-demands-society-regard-access-information-view-strengthening-act"/>
    <hyperlink ref="J44" r:id="rId36" display="http://www.opengovpartnership.org/commitments/development-guide-andor-primer-public-officials-access-information"/>
    <hyperlink ref="J45" r:id="rId37" display="http://www.opengovpartnership.org/commitments/diagnostic-study-values-knowledge-and-culture-governing-access-public-information-brazil"/>
    <hyperlink ref="J71" r:id="rId38" display="http://www.opengovpartnership.org/commitments/creaci%C3%B3n-de-una-nueva-politica-nacional-de-archivos"/>
    <hyperlink ref="J72" r:id="rId39" display="http://www.opengovpartnership.org/commitments/carta-de-compromiso-para-funcionarios-p%C3%BAblicos"/>
    <hyperlink ref="J73" r:id="rId40" display="http://www.opengovpartnership.org/commitments/portal-de-gobierno-abierto"/>
    <hyperlink ref="J74" r:id="rId41" display="http://translate.google.com/#auto|en|%0APor%20orden%20del%20gobierno%2C%20actualmente%20205%20autoridades%20p%C3%BAblicas%20han%20publicado%20sus%20declaraciones%20de%20patrimonio%20e%20intereses.%20El%20objetivo%20es%20aumentar%20esta%20cifra%20en%20207%20autoridades%20m%C3%A1s%20que%20corresponden%20a%20los%20Secretarios%20Regionales%20Ministeriales.%0A"/>
    <hyperlink ref="J75" r:id="rId42" display="http://www.opengovpartnership.org/commitments/identidad-digital"/>
    <hyperlink ref="J76" r:id="rId43" display="http://www.opengovpartnership.org/commitments/proyecto-de-ley-que-regula-el-lobby"/>
    <hyperlink ref="J78" r:id="rId44" display="http://www.opengovpartnership.org/commitments/elaboraci%C3%B3n-de-un-nuevo-formulario-de-declaraci%C3%B3n-de-patrimonio-e-intereses"/>
    <hyperlink ref="J77" r:id="rId45" display="http://www.opengovpartnership.org/commitments/perfeccionamiento-ley-sobre-acceso-la-informaci%C3%B3n-p%C3%BAblica"/>
    <hyperlink ref="J79" r:id="rId46" display="http://www.opengovpartnership.org/commitments/proyecto-de-ley-de-probidad-en-la-funci%C3%B3n-p%C3%BAblica"/>
    <hyperlink ref="J388" r:id="rId47" display="http://www.opengovpartnership.org/countries/south-africa"/>
    <hyperlink ref="J395" r:id="rId48" display="http://www.opengovpartnership.org/sites/www.opengovpartnership.org/files/country_action_plans/US_National_Action_Plan_Final_2.pdf"/>
    <hyperlink ref="J396" r:id="rId49" display="http://www.opengovpartnership.org/sites/www.opengovpartnership.org/files/country_action_plans/US_National_Action_Plan_Final_2.pdf"/>
    <hyperlink ref="J397" r:id="rId50" display="http://www.opengovpartnership.org/sites/www.opengovpartnership.org/files/country_action_plans/US_National_Action_Plan_Final_2.pdf"/>
    <hyperlink ref="J398" r:id="rId51" display="http://www.opengovpartnership.org/sites/www.opengovpartnership.org/files/country_action_plans/US_National_Action_Plan_Final_2.pdf"/>
    <hyperlink ref="J164" r:id="rId52" display="http://www.opengovpartnership.org/sites/www.opengovpartnership.org/files/country_action_plans/EL_SALVADOR_Plan_de_Acci%C3%B3n_OGP_11_04_12_0.pdf"/>
    <hyperlink ref="J159" r:id="rId53" display="http://www.opengovpartnership.org/sites/www.opengovpartnership.org/files/country_action_plans/EL_SALVADOR_Plan_de_Acci%C3%B3n_OGP_11_04_12_0.pdf"/>
    <hyperlink ref="J155" r:id="rId54" display="http://www.opengovpartnership.org/sites/www.opengovpartnership.org/files/country_action_plans/EL_SALVADOR_Plan_de_Acci%C3%B3n_OGP_11_04_12_0.pdf"/>
    <hyperlink ref="J149" r:id="rId55" display="http://www.opengovpartnership.org/sites/www.opengovpartnership.org/files/country_action_plans/EL_SALVADOR_Plan_de_Acci%C3%B3n_OGP_11_04_12_0.pdf"/>
    <hyperlink ref="J176" r:id="rId56" display="http://www.opengovpartnership.org/countries/guatemala"/>
    <hyperlink ref="J420" r:id="rId57" display="http://www.opengovpartnership.org/sites/www.opengovpartnership.org/files/country_action_plans/US_National_Action_Plan_Final_2.pdf"/>
    <hyperlink ref="J399" r:id="rId58" display="http://www.opengovpartnership.org/sites/www.opengovpartnership.org/files/country_action_plans/US_National_Action_Plan_Final_2.pdf"/>
    <hyperlink ref="J400" r:id="rId59" display="http://www.opengovpartnership.org/sites/www.opengovpartnership.org/files/country_action_plans/US_National_Action_Plan_Final_2.pdf"/>
    <hyperlink ref="J401" r:id="rId60" display="http://www.opengovpartnership.org/sites/www.opengovpartnership.org/files/country_action_plans/US_National_Action_Plan_Final_2.pdf"/>
    <hyperlink ref="J418" r:id="rId61" display="http://www.opengovpartnership.org/sites/www.opengovpartnership.org/files/country_action_plans/US_National_Action_Plan_Final_2.pdf"/>
    <hyperlink ref="J419" r:id="rId62" display="http://www.opengovpartnership.org/sites/www.opengovpartnership.org/files/country_action_plans/US_National_Action_Plan_Final_2.pdf"/>
    <hyperlink ref="J402" r:id="rId63" display="http://www.opengovpartnership.org/sites/www.opengovpartnership.org/files/country_action_plans/US_National_Action_Plan_Final_2.pdf"/>
    <hyperlink ref="J403" r:id="rId64" display="http://www.opengovpartnership.org/sites/www.opengovpartnership.org/files/country_action_plans/US_National_Action_Plan_Final_2.pdf"/>
    <hyperlink ref="J404" r:id="rId65" display="http://www.opengovpartnership.org/sites/www.opengovpartnership.org/files/country_action_plans/US_National_Action_Plan_Final_2.pdf"/>
    <hyperlink ref="J405" r:id="rId66" display="http://www.opengovpartnership.org/sites/www.opengovpartnership.org/files/country_action_plans/US_National_Action_Plan_Final_2.pdf"/>
    <hyperlink ref="J406" r:id="rId67" display="http://www.opengovpartnership.org/sites/www.opengovpartnership.org/files/country_action_plans/US_National_Action_Plan_Final_2.pdf"/>
    <hyperlink ref="J407" r:id="rId68" display="http://www.opengovpartnership.org/sites/www.opengovpartnership.org/files/country_action_plans/US_National_Action_Plan_Final_2.pdf"/>
    <hyperlink ref="J408" r:id="rId69" display="http://www.opengovpartnership.org/sites/www.opengovpartnership.org/files/country_action_plans/US_National_Action_Plan_Final_2.pdf"/>
    <hyperlink ref="J409" r:id="rId70" display="http://www.opengovpartnership.org/sites/www.opengovpartnership.org/files/country_action_plans/US_National_Action_Plan_Final_2.pdf"/>
    <hyperlink ref="J410" r:id="rId71" display="http://www.opengovpartnership.org/sites/www.opengovpartnership.org/files/country_action_plans/US_National_Action_Plan_Final_2.pdf"/>
    <hyperlink ref="J411" r:id="rId72" display="http://www.opengovpartnership.org/sites/www.opengovpartnership.org/files/country_action_plans/US_National_Action_Plan_Final_2.pdf"/>
    <hyperlink ref="J412" r:id="rId73" display="http://www.opengovpartnership.org/sites/www.opengovpartnership.org/files/country_action_plans/US_National_Action_Plan_Final_2.pdf"/>
    <hyperlink ref="J413" r:id="rId74" display="http://www.opengovpartnership.org/sites/www.opengovpartnership.org/files/country_action_plans/US_National_Action_Plan_Final_2.pdf"/>
    <hyperlink ref="J414" r:id="rId75" display="http://www.opengovpartnership.org/sites/www.opengovpartnership.org/files/country_action_plans/US_National_Action_Plan_Final_2.pdf"/>
    <hyperlink ref="J415" r:id="rId76" display="http://www.opengovpartnership.org/sites/www.opengovpartnership.org/files/country_action_plans/US_National_Action_Plan_Final_2.pdf"/>
    <hyperlink ref="J416" r:id="rId77" display="http://www.opengovpartnership.org/sites/www.opengovpartnership.org/files/country_action_plans/US_National_Action_Plan_Final_2.pdf"/>
    <hyperlink ref="J417" r:id="rId78" display="http://www.opengovpartnership.org/sites/www.opengovpartnership.org/files/country_action_plans/US_National_Action_Plan_Final_2.pdf"/>
    <hyperlink ref="J311" r:id="rId79" display="http://www.opengovpartnership.org/countries/philippines"/>
    <hyperlink ref="J312" r:id="rId80" display="http://www.opengovpartnership.org/countries/philippines"/>
    <hyperlink ref="J313" r:id="rId81" display="http://www.opengovpartnership.org/countries/philippines"/>
    <hyperlink ref="J314" r:id="rId82" display="http://www.opengovpartnership.org/countries/philippines"/>
    <hyperlink ref="J315" r:id="rId83" display="http://www.opengovpartnership.org/countries/philippines"/>
    <hyperlink ref="J316" r:id="rId84" display="http://www.opengovpartnership.org/countries/philippines"/>
    <hyperlink ref="J317" r:id="rId85" display="http://www.opengovpartnership.org/countries/philippines"/>
    <hyperlink ref="J318" r:id="rId86" display="http://www.opengovpartnership.org/countries/philippines"/>
    <hyperlink ref="J319" r:id="rId87" display="http://www.opengovpartnership.org/countries/philippines"/>
    <hyperlink ref="J320" r:id="rId88" display="http://www.opengovpartnership.org/countries/philippines"/>
    <hyperlink ref="J321" r:id="rId89" display="http://www.opengovpartnership.org/countries/philippines"/>
    <hyperlink ref="J322" r:id="rId90" display="http://www.opengovpartnership.org/countries/philippines"/>
    <hyperlink ref="J323" r:id="rId91" display="http://www.opengovpartnership.org/countries/philippines"/>
    <hyperlink ref="J398:J417" r:id="rId92" display="http://www.opengovpartnership.org/countries/philippines"/>
    <hyperlink ref="J328:J330" r:id="rId93" display="http://www.opengovpartnership.org/sites/www.opengovpartnership.org/files/country_action_plans/EL_SALVADOR_Plan_de_Acci%C3%B3n_OGP_11_04_12_0.pdf"/>
    <hyperlink ref="J331:J332" r:id="rId94" display="http://www.opengovpartnership.org/sites/www.opengovpartnership.org/files/country_action_plans/EL_SALVADOR_Plan_de_Acci%C3%B3n_OGP_11_04_12_0.pdf"/>
    <hyperlink ref="J334:J336" r:id="rId95" display="http://www.opengovpartnership.org/sites/www.opengovpartnership.org/files/country_action_plans/EL_SALVADOR_Plan_de_Acci%C3%B3n_OGP_11_04_12_0.pdf"/>
    <hyperlink ref="J338:J340" r:id="rId96" display="http://www.opengovpartnership.org/sites/www.opengovpartnership.org/files/country_action_plans/EL_SALVADOR_Plan_de_Acci%C3%B3n_OGP_11_04_12_0.pdf"/>
    <hyperlink ref="J163" r:id="rId97" display="http://www.opengovpartnership.org/sites/www.opengovpartnership.org/files/country_action_plans/EL_SALVADOR_Plan_de_Acci%C3%B3n_OGP_11_04_12_0.pdf"/>
    <hyperlink ref="J165" r:id="rId98" display="http://www.opengovpartnership.org/sites/www.opengovpartnership.org/files/country_action_plans/EL_SALVADOR_Plan_de_Acci%C3%B3n_OGP_11_04_12_0.pdf"/>
    <hyperlink ref="J166" r:id="rId99" display="http://www.opengovpartnership.org/sites/www.opengovpartnership.org/files/country_action_plans/EL_SALVADOR_Plan_de_Acci%C3%B3n_OGP_11_04_12_0.pdf"/>
    <hyperlink ref="J167" r:id="rId100" display="http://www.opengovpartnership.org/sites/www.opengovpartnership.org/files/country_action_plans/EL_SALVADOR_Plan_de_Acci%C3%B3n_OGP_11_04_12_0.pdf"/>
    <hyperlink ref="J168" r:id="rId101" display="http://www.opengovpartnership.org/sites/www.opengovpartnership.org/files/country_action_plans/EL_SALVADOR_Plan_de_Acci%C3%B3n_OGP_11_04_12_0.pdf"/>
    <hyperlink ref="J169" r:id="rId102" display="http://www.opengovpartnership.org/sites/www.opengovpartnership.org/files/country_action_plans/EL_SALVADOR_Plan_de_Acci%C3%B3n_OGP_11_04_12_0.pdf"/>
    <hyperlink ref="C9" r:id="rId103" display="AMENDMENT OF THE LAW “ON THE RIGHT TO INFORMATION FOR OFFICIAL DOCUMENTS”"/>
    <hyperlink ref="J12" r:id="rId104" display="http://www.opengovpartnership.org/commitments/online-state-matura"/>
    <hyperlink ref="J376" r:id="rId105" display="http://www.opengovpartnership.org/countries/united-kingdom"/>
    <hyperlink ref="J377" r:id="rId106" display="http://www.opengovpartnership.org/countries/united-kingdom"/>
    <hyperlink ref="J378" r:id="rId107" display="http://www.opengovpartnership.org/countries/united-kingdom"/>
    <hyperlink ref="J379" r:id="rId108" display="http://www.opengovpartnership.org/countries/united-kingdom"/>
    <hyperlink ref="J380" r:id="rId109" display="http://www.opengovpartnership.org/countries/united-kingdom"/>
    <hyperlink ref="J381" r:id="rId110" display="http://www.opengovpartnership.org/countries/united-kingdom"/>
    <hyperlink ref="J368" r:id="rId111" display="http://www.opengovpartnership.org/countries/south-africa"/>
    <hyperlink ref="J369" r:id="rId112" display="http://www.opengovpartnership.org/countries/south-africa"/>
    <hyperlink ref="J370" r:id="rId113" display="http://www.opengovpartnership.org/countries/south-africa"/>
    <hyperlink ref="J371" r:id="rId114" display="http://www.opengovpartnership.org/countries/south-africa"/>
    <hyperlink ref="J372" r:id="rId115" display="http://www.opengovpartnership.org/countries/south-africa"/>
    <hyperlink ref="J373" r:id="rId116" display="http://www.opengovpartnership.org/countries/south-africa"/>
    <hyperlink ref="J374" r:id="rId117" display="http://www.opengovpartnership.org/countries/south-africa"/>
    <hyperlink ref="J375" r:id="rId118" display="http://www.opengovpartnership.org/countries/south-africa"/>
  </hyperlink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I42"/>
  <sheetViews>
    <sheetView tabSelected="1" zoomScalePageLayoutView="0" workbookViewId="0" topLeftCell="A16">
      <selection activeCell="C39" sqref="C39"/>
    </sheetView>
  </sheetViews>
  <sheetFormatPr defaultColWidth="8.8515625" defaultRowHeight="12.75"/>
  <cols>
    <col min="1" max="1" width="17.7109375" style="0" customWidth="1"/>
    <col min="2" max="2" width="22.140625" style="0" customWidth="1"/>
    <col min="3" max="3" width="22.00390625" style="0" customWidth="1"/>
    <col min="4" max="4" width="20.140625" style="0" customWidth="1"/>
    <col min="5" max="5" width="10.7109375" style="42" bestFit="1" customWidth="1"/>
    <col min="6" max="6" width="10.421875" style="0" bestFit="1" customWidth="1"/>
  </cols>
  <sheetData>
    <row r="3" spans="1:4" ht="12.75">
      <c r="A3" s="15"/>
      <c r="B3" s="18" t="s">
        <v>1033</v>
      </c>
      <c r="C3" s="16"/>
      <c r="D3" s="17"/>
    </row>
    <row r="4" spans="1:8" ht="12.75">
      <c r="A4" s="18" t="s">
        <v>978</v>
      </c>
      <c r="B4" s="15" t="s">
        <v>1035</v>
      </c>
      <c r="C4" s="19" t="s">
        <v>1034</v>
      </c>
      <c r="D4" s="36" t="s">
        <v>1032</v>
      </c>
      <c r="E4" s="43" t="s">
        <v>1038</v>
      </c>
      <c r="F4" s="40" t="s">
        <v>1037</v>
      </c>
      <c r="G4" s="40" t="s">
        <v>1039</v>
      </c>
      <c r="H4" s="40" t="s">
        <v>1036</v>
      </c>
    </row>
    <row r="5" spans="1:9" ht="12.75">
      <c r="A5" s="15" t="s">
        <v>649</v>
      </c>
      <c r="B5" s="22">
        <v>0</v>
      </c>
      <c r="C5" s="23">
        <v>5</v>
      </c>
      <c r="D5" s="37">
        <v>14</v>
      </c>
      <c r="E5" s="42">
        <f>B5/SUM(B5:D5)</f>
        <v>0</v>
      </c>
      <c r="F5" s="42">
        <f>C5/SUM(B5:D5)</f>
        <v>0.2631578947368421</v>
      </c>
      <c r="G5">
        <f>IF(B5&gt;0,1,0)</f>
        <v>0</v>
      </c>
      <c r="H5">
        <f>IF((B5+C5)&gt;0,1,0)</f>
        <v>1</v>
      </c>
      <c r="I5" s="41"/>
    </row>
    <row r="6" spans="1:8" ht="12.75">
      <c r="A6" s="20" t="s">
        <v>650</v>
      </c>
      <c r="B6" s="24">
        <v>0</v>
      </c>
      <c r="C6" s="25">
        <v>1</v>
      </c>
      <c r="D6" s="38">
        <v>2</v>
      </c>
      <c r="E6" s="42">
        <f aca="true" t="shared" si="0" ref="E6:E39">B6/SUM(B6:D6)</f>
        <v>0</v>
      </c>
      <c r="F6" s="42">
        <f aca="true" t="shared" si="1" ref="F6:F39">C6/SUM(B6:D6)</f>
        <v>0.3333333333333333</v>
      </c>
      <c r="G6">
        <f aca="true" t="shared" si="2" ref="G6:G38">IF(B6&gt;0,1,0)</f>
        <v>0</v>
      </c>
      <c r="H6">
        <f aca="true" t="shared" si="3" ref="H6:H38">IF((B6+C6)&gt;0,1,0)</f>
        <v>1</v>
      </c>
    </row>
    <row r="7" spans="1:8" ht="12.75">
      <c r="A7" s="20" t="s">
        <v>984</v>
      </c>
      <c r="B7" s="24">
        <v>1</v>
      </c>
      <c r="C7" s="25">
        <v>14</v>
      </c>
      <c r="D7" s="38">
        <v>7</v>
      </c>
      <c r="E7" s="42">
        <f t="shared" si="0"/>
        <v>0.045454545454545456</v>
      </c>
      <c r="F7" s="42">
        <f t="shared" si="1"/>
        <v>0.6363636363636364</v>
      </c>
      <c r="G7">
        <f t="shared" si="2"/>
        <v>1</v>
      </c>
      <c r="H7">
        <f t="shared" si="3"/>
        <v>1</v>
      </c>
    </row>
    <row r="8" spans="1:8" ht="12.75">
      <c r="A8" s="20" t="s">
        <v>651</v>
      </c>
      <c r="B8" s="24">
        <v>2</v>
      </c>
      <c r="C8" s="25">
        <v>7</v>
      </c>
      <c r="D8" s="38">
        <v>0</v>
      </c>
      <c r="E8" s="42">
        <f t="shared" si="0"/>
        <v>0.2222222222222222</v>
      </c>
      <c r="F8" s="42">
        <f t="shared" si="1"/>
        <v>0.7777777777777778</v>
      </c>
      <c r="G8">
        <f t="shared" si="2"/>
        <v>1</v>
      </c>
      <c r="H8">
        <f t="shared" si="3"/>
        <v>1</v>
      </c>
    </row>
    <row r="9" spans="1:8" ht="12.75">
      <c r="A9" s="20" t="s">
        <v>652</v>
      </c>
      <c r="B9" s="24">
        <v>0</v>
      </c>
      <c r="C9" s="25">
        <v>12</v>
      </c>
      <c r="D9" s="38">
        <v>0</v>
      </c>
      <c r="E9" s="42">
        <f t="shared" si="0"/>
        <v>0</v>
      </c>
      <c r="F9" s="42">
        <f t="shared" si="1"/>
        <v>1</v>
      </c>
      <c r="G9">
        <f t="shared" si="2"/>
        <v>0</v>
      </c>
      <c r="H9">
        <f t="shared" si="3"/>
        <v>1</v>
      </c>
    </row>
    <row r="10" spans="1:8" ht="12.75">
      <c r="A10" s="20" t="s">
        <v>970</v>
      </c>
      <c r="B10" s="24">
        <v>1</v>
      </c>
      <c r="C10" s="25">
        <v>10</v>
      </c>
      <c r="D10" s="38">
        <v>1</v>
      </c>
      <c r="E10" s="42">
        <f t="shared" si="0"/>
        <v>0.08333333333333333</v>
      </c>
      <c r="F10" s="42">
        <f t="shared" si="1"/>
        <v>0.8333333333333334</v>
      </c>
      <c r="G10">
        <f t="shared" si="2"/>
        <v>1</v>
      </c>
      <c r="H10">
        <f t="shared" si="3"/>
        <v>1</v>
      </c>
    </row>
    <row r="11" spans="1:8" ht="12.75">
      <c r="A11" s="20" t="s">
        <v>1029</v>
      </c>
      <c r="B11" s="24">
        <v>2</v>
      </c>
      <c r="C11" s="25">
        <v>24</v>
      </c>
      <c r="D11" s="38">
        <v>1</v>
      </c>
      <c r="E11" s="42">
        <f t="shared" si="0"/>
        <v>0.07407407407407407</v>
      </c>
      <c r="F11" s="42">
        <f t="shared" si="1"/>
        <v>0.8888888888888888</v>
      </c>
      <c r="G11">
        <f t="shared" si="2"/>
        <v>1</v>
      </c>
      <c r="H11">
        <f t="shared" si="3"/>
        <v>1</v>
      </c>
    </row>
    <row r="12" spans="1:8" ht="12.75">
      <c r="A12" s="20" t="s">
        <v>660</v>
      </c>
      <c r="B12" s="24">
        <v>0</v>
      </c>
      <c r="C12" s="25">
        <v>8</v>
      </c>
      <c r="D12" s="38">
        <v>2</v>
      </c>
      <c r="E12" s="42">
        <f t="shared" si="0"/>
        <v>0</v>
      </c>
      <c r="F12" s="42">
        <f t="shared" si="1"/>
        <v>0.8</v>
      </c>
      <c r="G12">
        <f t="shared" si="2"/>
        <v>0</v>
      </c>
      <c r="H12">
        <f t="shared" si="3"/>
        <v>1</v>
      </c>
    </row>
    <row r="13" spans="1:8" ht="12.75">
      <c r="A13" s="20" t="s">
        <v>661</v>
      </c>
      <c r="B13" s="24">
        <v>1</v>
      </c>
      <c r="C13" s="25">
        <v>6</v>
      </c>
      <c r="D13" s="38">
        <v>2</v>
      </c>
      <c r="E13" s="42">
        <f t="shared" si="0"/>
        <v>0.1111111111111111</v>
      </c>
      <c r="F13" s="42">
        <f t="shared" si="1"/>
        <v>0.6666666666666666</v>
      </c>
      <c r="G13">
        <f t="shared" si="2"/>
        <v>1</v>
      </c>
      <c r="H13">
        <f t="shared" si="3"/>
        <v>1</v>
      </c>
    </row>
    <row r="14" spans="1:8" ht="12.75">
      <c r="A14" s="20" t="s">
        <v>662</v>
      </c>
      <c r="B14" s="24">
        <v>0</v>
      </c>
      <c r="C14" s="25">
        <v>20</v>
      </c>
      <c r="D14" s="38">
        <v>2</v>
      </c>
      <c r="E14" s="42">
        <f t="shared" si="0"/>
        <v>0</v>
      </c>
      <c r="F14" s="42">
        <f t="shared" si="1"/>
        <v>0.9090909090909091</v>
      </c>
      <c r="G14">
        <f t="shared" si="2"/>
        <v>0</v>
      </c>
      <c r="H14">
        <f t="shared" si="3"/>
        <v>1</v>
      </c>
    </row>
    <row r="15" spans="1:8" ht="12.75">
      <c r="A15" s="20" t="s">
        <v>903</v>
      </c>
      <c r="B15" s="24">
        <v>0</v>
      </c>
      <c r="C15" s="25">
        <v>16</v>
      </c>
      <c r="D15" s="38">
        <v>5</v>
      </c>
      <c r="E15" s="42">
        <f t="shared" si="0"/>
        <v>0</v>
      </c>
      <c r="F15" s="42">
        <f t="shared" si="1"/>
        <v>0.7619047619047619</v>
      </c>
      <c r="G15">
        <f t="shared" si="2"/>
        <v>0</v>
      </c>
      <c r="H15">
        <f t="shared" si="3"/>
        <v>1</v>
      </c>
    </row>
    <row r="16" spans="1:8" ht="12.75">
      <c r="A16" s="20" t="s">
        <v>663</v>
      </c>
      <c r="B16" s="24">
        <v>0</v>
      </c>
      <c r="C16" s="25">
        <v>2</v>
      </c>
      <c r="D16" s="38">
        <v>0</v>
      </c>
      <c r="E16" s="42">
        <f t="shared" si="0"/>
        <v>0</v>
      </c>
      <c r="F16" s="42">
        <f t="shared" si="1"/>
        <v>1</v>
      </c>
      <c r="G16">
        <f t="shared" si="2"/>
        <v>0</v>
      </c>
      <c r="H16">
        <f t="shared" si="3"/>
        <v>1</v>
      </c>
    </row>
    <row r="17" spans="1:8" ht="12.75">
      <c r="A17" s="20" t="s">
        <v>1030</v>
      </c>
      <c r="B17" s="24">
        <v>0</v>
      </c>
      <c r="C17" s="25">
        <v>4</v>
      </c>
      <c r="D17" s="38">
        <v>0</v>
      </c>
      <c r="E17" s="42">
        <f t="shared" si="0"/>
        <v>0</v>
      </c>
      <c r="F17" s="42">
        <f t="shared" si="1"/>
        <v>1</v>
      </c>
      <c r="G17">
        <f t="shared" si="2"/>
        <v>0</v>
      </c>
      <c r="H17">
        <f t="shared" si="3"/>
        <v>1</v>
      </c>
    </row>
    <row r="18" spans="1:8" ht="12.75">
      <c r="A18" s="20" t="s">
        <v>902</v>
      </c>
      <c r="B18" s="24">
        <v>0</v>
      </c>
      <c r="C18" s="25">
        <v>1</v>
      </c>
      <c r="D18" s="38">
        <v>0</v>
      </c>
      <c r="E18" s="42">
        <f t="shared" si="0"/>
        <v>0</v>
      </c>
      <c r="F18" s="42">
        <f t="shared" si="1"/>
        <v>1</v>
      </c>
      <c r="G18">
        <f t="shared" si="2"/>
        <v>0</v>
      </c>
      <c r="H18">
        <f t="shared" si="3"/>
        <v>1</v>
      </c>
    </row>
    <row r="19" spans="1:8" ht="12.75">
      <c r="A19" s="20" t="s">
        <v>664</v>
      </c>
      <c r="B19" s="24">
        <v>0</v>
      </c>
      <c r="C19" s="25">
        <v>25</v>
      </c>
      <c r="D19" s="38">
        <v>13</v>
      </c>
      <c r="E19" s="42">
        <f t="shared" si="0"/>
        <v>0</v>
      </c>
      <c r="F19" s="42">
        <f t="shared" si="1"/>
        <v>0.6578947368421053</v>
      </c>
      <c r="G19">
        <f t="shared" si="2"/>
        <v>0</v>
      </c>
      <c r="H19">
        <f t="shared" si="3"/>
        <v>1</v>
      </c>
    </row>
    <row r="20" spans="1:8" ht="12.75">
      <c r="A20" s="20" t="s">
        <v>948</v>
      </c>
      <c r="B20" s="24">
        <v>1</v>
      </c>
      <c r="C20" s="25">
        <v>5</v>
      </c>
      <c r="D20" s="38">
        <v>6</v>
      </c>
      <c r="E20" s="42">
        <f t="shared" si="0"/>
        <v>0.08333333333333333</v>
      </c>
      <c r="F20" s="42">
        <f t="shared" si="1"/>
        <v>0.4166666666666667</v>
      </c>
      <c r="G20">
        <f t="shared" si="2"/>
        <v>1</v>
      </c>
      <c r="H20">
        <f t="shared" si="3"/>
        <v>1</v>
      </c>
    </row>
    <row r="21" spans="1:8" ht="12.75">
      <c r="A21" s="20" t="s">
        <v>665</v>
      </c>
      <c r="B21" s="24">
        <v>0</v>
      </c>
      <c r="C21" s="25">
        <v>7</v>
      </c>
      <c r="D21" s="38">
        <v>5</v>
      </c>
      <c r="E21" s="42">
        <f t="shared" si="0"/>
        <v>0</v>
      </c>
      <c r="F21" s="42">
        <f t="shared" si="1"/>
        <v>0.5833333333333334</v>
      </c>
      <c r="G21">
        <f t="shared" si="2"/>
        <v>0</v>
      </c>
      <c r="H21">
        <f t="shared" si="3"/>
        <v>1</v>
      </c>
    </row>
    <row r="22" spans="1:8" ht="12.75">
      <c r="A22" s="20" t="s">
        <v>666</v>
      </c>
      <c r="B22" s="24">
        <v>0</v>
      </c>
      <c r="C22" s="25">
        <v>7</v>
      </c>
      <c r="D22" s="38">
        <v>0</v>
      </c>
      <c r="E22" s="42">
        <f t="shared" si="0"/>
        <v>0</v>
      </c>
      <c r="F22" s="42">
        <f t="shared" si="1"/>
        <v>1</v>
      </c>
      <c r="G22">
        <f t="shared" si="2"/>
        <v>0</v>
      </c>
      <c r="H22">
        <f t="shared" si="3"/>
        <v>1</v>
      </c>
    </row>
    <row r="23" spans="1:8" ht="12.75">
      <c r="A23" s="20" t="s">
        <v>667</v>
      </c>
      <c r="B23" s="24">
        <v>1</v>
      </c>
      <c r="C23" s="25">
        <v>0</v>
      </c>
      <c r="D23" s="38">
        <v>0</v>
      </c>
      <c r="E23" s="42">
        <f t="shared" si="0"/>
        <v>1</v>
      </c>
      <c r="F23" s="42">
        <f t="shared" si="1"/>
        <v>0</v>
      </c>
      <c r="G23">
        <f t="shared" si="2"/>
        <v>1</v>
      </c>
      <c r="H23">
        <f t="shared" si="3"/>
        <v>1</v>
      </c>
    </row>
    <row r="24" spans="1:8" ht="12.75">
      <c r="A24" s="20" t="s">
        <v>980</v>
      </c>
      <c r="B24" s="24">
        <v>0</v>
      </c>
      <c r="C24" s="25">
        <v>4</v>
      </c>
      <c r="D24" s="38">
        <v>2</v>
      </c>
      <c r="E24" s="42">
        <f t="shared" si="0"/>
        <v>0</v>
      </c>
      <c r="F24" s="42">
        <f t="shared" si="1"/>
        <v>0.6666666666666666</v>
      </c>
      <c r="G24">
        <f t="shared" si="2"/>
        <v>0</v>
      </c>
      <c r="H24">
        <f t="shared" si="3"/>
        <v>1</v>
      </c>
    </row>
    <row r="25" spans="1:8" ht="12.75">
      <c r="A25" s="20" t="s">
        <v>668</v>
      </c>
      <c r="B25" s="24">
        <v>0</v>
      </c>
      <c r="C25" s="25">
        <v>7</v>
      </c>
      <c r="D25" s="38">
        <v>3</v>
      </c>
      <c r="E25" s="42">
        <f t="shared" si="0"/>
        <v>0</v>
      </c>
      <c r="F25" s="42">
        <f t="shared" si="1"/>
        <v>0.7</v>
      </c>
      <c r="G25">
        <f t="shared" si="2"/>
        <v>0</v>
      </c>
      <c r="H25">
        <f t="shared" si="3"/>
        <v>1</v>
      </c>
    </row>
    <row r="26" spans="1:8" ht="12.75">
      <c r="A26" s="20" t="s">
        <v>669</v>
      </c>
      <c r="B26" s="24">
        <v>1</v>
      </c>
      <c r="C26" s="25">
        <v>25</v>
      </c>
      <c r="D26" s="38">
        <v>6</v>
      </c>
      <c r="E26" s="42">
        <f t="shared" si="0"/>
        <v>0.03125</v>
      </c>
      <c r="F26" s="42">
        <f t="shared" si="1"/>
        <v>0.78125</v>
      </c>
      <c r="G26">
        <f t="shared" si="2"/>
        <v>1</v>
      </c>
      <c r="H26">
        <f t="shared" si="3"/>
        <v>1</v>
      </c>
    </row>
    <row r="27" spans="1:8" ht="12.75">
      <c r="A27" s="20" t="s">
        <v>1031</v>
      </c>
      <c r="B27" s="24">
        <v>0</v>
      </c>
      <c r="C27" s="25">
        <v>2</v>
      </c>
      <c r="D27" s="38">
        <v>1</v>
      </c>
      <c r="E27" s="42">
        <f t="shared" si="0"/>
        <v>0</v>
      </c>
      <c r="F27" s="42">
        <f t="shared" si="1"/>
        <v>0.6666666666666666</v>
      </c>
      <c r="G27">
        <f t="shared" si="2"/>
        <v>0</v>
      </c>
      <c r="H27">
        <f t="shared" si="3"/>
        <v>1</v>
      </c>
    </row>
    <row r="28" spans="1:8" ht="12.75">
      <c r="A28" s="20" t="s">
        <v>965</v>
      </c>
      <c r="B28" s="24">
        <v>1</v>
      </c>
      <c r="C28" s="25">
        <v>6</v>
      </c>
      <c r="D28" s="38">
        <v>1</v>
      </c>
      <c r="E28" s="42">
        <f t="shared" si="0"/>
        <v>0.125</v>
      </c>
      <c r="F28" s="42">
        <f t="shared" si="1"/>
        <v>0.75</v>
      </c>
      <c r="G28">
        <f t="shared" si="2"/>
        <v>1</v>
      </c>
      <c r="H28">
        <f t="shared" si="3"/>
        <v>1</v>
      </c>
    </row>
    <row r="29" spans="1:8" ht="12.75">
      <c r="A29" s="20" t="s">
        <v>969</v>
      </c>
      <c r="B29" s="24">
        <v>0</v>
      </c>
      <c r="C29" s="25">
        <v>3</v>
      </c>
      <c r="D29" s="38">
        <v>1</v>
      </c>
      <c r="E29" s="42">
        <f t="shared" si="0"/>
        <v>0</v>
      </c>
      <c r="F29" s="42">
        <f t="shared" si="1"/>
        <v>0.75</v>
      </c>
      <c r="G29">
        <f t="shared" si="2"/>
        <v>0</v>
      </c>
      <c r="H29">
        <f t="shared" si="3"/>
        <v>1</v>
      </c>
    </row>
    <row r="30" spans="1:8" ht="12.75">
      <c r="A30" s="20" t="s">
        <v>943</v>
      </c>
      <c r="B30" s="24">
        <v>1</v>
      </c>
      <c r="C30" s="25">
        <v>20</v>
      </c>
      <c r="D30" s="38">
        <v>11</v>
      </c>
      <c r="E30" s="42">
        <f t="shared" si="0"/>
        <v>0.03125</v>
      </c>
      <c r="F30" s="42">
        <f t="shared" si="1"/>
        <v>0.625</v>
      </c>
      <c r="G30">
        <f t="shared" si="2"/>
        <v>1</v>
      </c>
      <c r="H30">
        <f t="shared" si="3"/>
        <v>1</v>
      </c>
    </row>
    <row r="31" spans="1:8" ht="12.75">
      <c r="A31" s="20" t="s">
        <v>670</v>
      </c>
      <c r="B31" s="24">
        <v>0</v>
      </c>
      <c r="C31" s="25">
        <v>1</v>
      </c>
      <c r="D31" s="38">
        <v>1</v>
      </c>
      <c r="E31" s="42">
        <f t="shared" si="0"/>
        <v>0</v>
      </c>
      <c r="F31" s="42">
        <f t="shared" si="1"/>
        <v>0.5</v>
      </c>
      <c r="G31">
        <f t="shared" si="2"/>
        <v>0</v>
      </c>
      <c r="H31">
        <f t="shared" si="3"/>
        <v>1</v>
      </c>
    </row>
    <row r="32" spans="1:8" ht="12.75">
      <c r="A32" s="20" t="s">
        <v>671</v>
      </c>
      <c r="B32" s="24">
        <v>0</v>
      </c>
      <c r="C32" s="25">
        <v>9</v>
      </c>
      <c r="D32" s="38">
        <v>0</v>
      </c>
      <c r="E32" s="42">
        <f t="shared" si="0"/>
        <v>0</v>
      </c>
      <c r="F32" s="42">
        <f t="shared" si="1"/>
        <v>1</v>
      </c>
      <c r="G32">
        <f t="shared" si="2"/>
        <v>0</v>
      </c>
      <c r="H32">
        <f t="shared" si="3"/>
        <v>1</v>
      </c>
    </row>
    <row r="33" spans="1:8" ht="12.75">
      <c r="A33" s="20" t="s">
        <v>941</v>
      </c>
      <c r="B33" s="24">
        <v>2</v>
      </c>
      <c r="C33" s="25">
        <v>6</v>
      </c>
      <c r="D33" s="38">
        <v>0</v>
      </c>
      <c r="E33" s="42">
        <f t="shared" si="0"/>
        <v>0.25</v>
      </c>
      <c r="F33" s="42">
        <f t="shared" si="1"/>
        <v>0.75</v>
      </c>
      <c r="G33">
        <f t="shared" si="2"/>
        <v>1</v>
      </c>
      <c r="H33">
        <f t="shared" si="3"/>
        <v>1</v>
      </c>
    </row>
    <row r="34" spans="1:8" ht="12.75">
      <c r="A34" s="20" t="s">
        <v>672</v>
      </c>
      <c r="B34" s="24">
        <v>1</v>
      </c>
      <c r="C34" s="25">
        <v>8</v>
      </c>
      <c r="D34" s="38">
        <v>4</v>
      </c>
      <c r="E34" s="42">
        <f t="shared" si="0"/>
        <v>0.07692307692307693</v>
      </c>
      <c r="F34" s="42">
        <f t="shared" si="1"/>
        <v>0.6153846153846154</v>
      </c>
      <c r="G34">
        <f t="shared" si="2"/>
        <v>1</v>
      </c>
      <c r="H34">
        <f t="shared" si="3"/>
        <v>1</v>
      </c>
    </row>
    <row r="35" spans="1:8" ht="12.75">
      <c r="A35" s="20" t="s">
        <v>977</v>
      </c>
      <c r="B35" s="24">
        <v>0</v>
      </c>
      <c r="C35" s="25">
        <v>5</v>
      </c>
      <c r="D35" s="38">
        <v>1</v>
      </c>
      <c r="E35" s="42">
        <f t="shared" si="0"/>
        <v>0</v>
      </c>
      <c r="F35" s="42">
        <f t="shared" si="1"/>
        <v>0.8333333333333334</v>
      </c>
      <c r="G35">
        <f t="shared" si="2"/>
        <v>0</v>
      </c>
      <c r="H35">
        <f t="shared" si="3"/>
        <v>1</v>
      </c>
    </row>
    <row r="36" spans="1:8" ht="12.75">
      <c r="A36" s="20" t="s">
        <v>673</v>
      </c>
      <c r="B36" s="24">
        <v>0</v>
      </c>
      <c r="C36" s="25">
        <v>4</v>
      </c>
      <c r="D36" s="38">
        <v>1</v>
      </c>
      <c r="E36" s="42">
        <f t="shared" si="0"/>
        <v>0</v>
      </c>
      <c r="F36" s="42">
        <f t="shared" si="1"/>
        <v>0.8</v>
      </c>
      <c r="G36">
        <f t="shared" si="2"/>
        <v>0</v>
      </c>
      <c r="H36">
        <f t="shared" si="3"/>
        <v>1</v>
      </c>
    </row>
    <row r="37" spans="1:8" ht="12.75">
      <c r="A37" s="20" t="s">
        <v>987</v>
      </c>
      <c r="B37" s="24">
        <v>5</v>
      </c>
      <c r="C37" s="25">
        <v>27</v>
      </c>
      <c r="D37" s="38">
        <v>2</v>
      </c>
      <c r="E37" s="42">
        <f t="shared" si="0"/>
        <v>0.14705882352941177</v>
      </c>
      <c r="F37" s="42">
        <f t="shared" si="1"/>
        <v>0.7941176470588235</v>
      </c>
      <c r="G37">
        <f t="shared" si="2"/>
        <v>1</v>
      </c>
      <c r="H37">
        <f t="shared" si="3"/>
        <v>1</v>
      </c>
    </row>
    <row r="38" spans="1:8" ht="12.75">
      <c r="A38" s="20" t="s">
        <v>674</v>
      </c>
      <c r="B38" s="24">
        <v>0</v>
      </c>
      <c r="C38" s="25">
        <v>6</v>
      </c>
      <c r="D38" s="38">
        <v>10</v>
      </c>
      <c r="E38" s="42">
        <f t="shared" si="0"/>
        <v>0</v>
      </c>
      <c r="F38" s="42">
        <f t="shared" si="1"/>
        <v>0.375</v>
      </c>
      <c r="G38">
        <f t="shared" si="2"/>
        <v>0</v>
      </c>
      <c r="H38">
        <f t="shared" si="3"/>
        <v>1</v>
      </c>
    </row>
    <row r="39" spans="1:8" ht="12.75">
      <c r="A39" s="21" t="s">
        <v>802</v>
      </c>
      <c r="B39" s="26">
        <v>20</v>
      </c>
      <c r="C39" s="27">
        <v>307</v>
      </c>
      <c r="D39" s="39">
        <v>104</v>
      </c>
      <c r="E39" s="42">
        <f t="shared" si="0"/>
        <v>0.04640371229698376</v>
      </c>
      <c r="F39" s="42">
        <f t="shared" si="1"/>
        <v>0.7122969837587007</v>
      </c>
      <c r="G39">
        <f>SUM(G5:G38)</f>
        <v>13</v>
      </c>
      <c r="H39">
        <f>SUM(H5:H38)</f>
        <v>34</v>
      </c>
    </row>
    <row r="42" ht="12.75">
      <c r="A42">
        <f>ROWS(A5:A38)</f>
        <v>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Foti</dc:creator>
  <cp:keywords/>
  <dc:description/>
  <cp:lastModifiedBy>Joseph Foti</cp:lastModifiedBy>
  <dcterms:created xsi:type="dcterms:W3CDTF">2012-04-27T17:18:07Z</dcterms:created>
  <dcterms:modified xsi:type="dcterms:W3CDTF">2012-09-24T20:08:38Z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